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10.xml"/>
  <Override ContentType="application/vnd.openxmlformats-officedocument.drawingml.chart+xml" PartName="/xl/charts/chart6.xml"/>
  <Override ContentType="application/vnd.openxmlformats-officedocument.drawingml.chart+xml" PartName="/xl/charts/chart11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4.xml"/>
  <Override ContentType="application/vnd.openxmlformats-officedocument.drawingml.chart+xml" PartName="/xl/charts/chart9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Graficos" sheetId="1" r:id="rId4"/>
    <sheet state="visible" name="Asturias" sheetId="2" r:id="rId5"/>
    <sheet state="visible" name="2021" sheetId="3" r:id="rId6"/>
    <sheet state="visible" name="2022" sheetId="4" r:id="rId7"/>
    <sheet state="visible" name="2023" sheetId="5" r:id="rId8"/>
    <sheet state="visible" name="2024" sheetId="6" r:id="rId9"/>
    <sheet state="visible" name="Jarrio" sheetId="7" r:id="rId10"/>
    <sheet state="visible" name="CySO" sheetId="8" r:id="rId11"/>
    <sheet state="visible" name="HUSA" sheetId="9" r:id="rId12"/>
    <sheet state="visible" name="HUCA" sheetId="10" r:id="rId13"/>
    <sheet state="visible" name="Cabueñes" sheetId="11" r:id="rId14"/>
    <sheet state="visible" name="HOA" sheetId="12" r:id="rId15"/>
    <sheet state="visible" name="H.VAB" sheetId="13" r:id="rId16"/>
    <sheet state="visible" name="HVN" sheetId="14" r:id="rId17"/>
  </sheets>
  <definedNames/>
  <calcPr/>
</workbook>
</file>

<file path=xl/sharedStrings.xml><?xml version="1.0" encoding="utf-8"?>
<sst xmlns="http://schemas.openxmlformats.org/spreadsheetml/2006/main" count="2063" uniqueCount="123">
  <si>
    <t>INDICADOR</t>
  </si>
  <si>
    <t>DESCRIPCIÓN</t>
  </si>
  <si>
    <t>H. Jarrio</t>
  </si>
  <si>
    <t>H. CSO</t>
  </si>
  <si>
    <t>HUSA</t>
  </si>
  <si>
    <t>HUCA</t>
  </si>
  <si>
    <t>HUCAB</t>
  </si>
  <si>
    <t>HOA</t>
  </si>
  <si>
    <t>HVAB</t>
  </si>
  <si>
    <t>HVN</t>
  </si>
  <si>
    <t>A.5.2.1-2</t>
  </si>
  <si>
    <t>Partos eutócicos atendidos exclusivamente por matronas
Nº partos eutócicos atendidos por matronas * 100 / Nº total de partos eutocicos</t>
  </si>
  <si>
    <t>A.5.2.1-5</t>
  </si>
  <si>
    <t>Anestesia locorregional en partos vaginales
Nº partos vaginales con anestesia locorregional * 100 / Nº total de partos vaginales</t>
  </si>
  <si>
    <t>A.5.2.1-6</t>
  </si>
  <si>
    <t>Episiotomía en partos eutócicos
Nº partos eutócicos con episiotomía * 100 / Nº total de partos eutócicos</t>
  </si>
  <si>
    <t>A.5.2.1-13</t>
  </si>
  <si>
    <t>Partos vaginales instrumentales</t>
  </si>
  <si>
    <t>A.5.2.1-21</t>
  </si>
  <si>
    <t>Inducción del parto
Nº partos inducidos * 100 / Nº total de partos</t>
  </si>
  <si>
    <t>A.5.2.1-17</t>
  </si>
  <si>
    <t>Partos con cesárea
Nº partos con cesárea * 100 / Nº total de partos</t>
  </si>
  <si>
    <t>A.5.2.1-26</t>
  </si>
  <si>
    <t>Contacto piel con piel en paritorio
Nº de RN que inician contacto piel con piel en el paritorio &gt; 60 minutos * 100 / Nº total de RN vivos</t>
  </si>
  <si>
    <t>A.5.2.1-27</t>
  </si>
  <si>
    <t>Inicio precoz de lactancia materna en el paritorio (primeras 2 horas)</t>
  </si>
  <si>
    <t xml:space="preserve">Nº de RN que inicia lactancia materna dentro de las 2 primeras horas de vida * 100 / Nº total de RN vivos </t>
  </si>
  <si>
    <t>A.5.1-5</t>
  </si>
  <si>
    <t>Lactancia materna exclusiva al alta
Recién nacidos vivos</t>
  </si>
  <si>
    <t>A.5.2.1-30</t>
  </si>
  <si>
    <t>Planes de parto y nacimiento
Nº de planes de parto presentados * 100 / Nº total de partos</t>
  </si>
  <si>
    <t>Estándar EAPN</t>
  </si>
  <si>
    <t>A.5.2.1-1</t>
  </si>
  <si>
    <t>Partos vaginales atendidos exclusivamente por matronas
Nº partos vaginales atendidos por matronas * 100 / Nº total de partos vaginales</t>
  </si>
  <si>
    <t>A.5.2.1-3</t>
  </si>
  <si>
    <t xml:space="preserve">Partos vaginales con aplic. Oxitocina artificial en la fase de dilatación
Nº partos vaginales con aplic. Oxitocina en la fase de dilatación * 100 / Nº total de partos vaginales </t>
  </si>
  <si>
    <t>A.5.2.1-4</t>
  </si>
  <si>
    <t>Partos inicio espontáneo con aplic. Oxitocina artificial en la fase de dilatación
Nº partos espontáneos con aplicación de oxitocina artificial en la fase de dilatación * 100 / Nº total de partos de inicio espontáneo</t>
  </si>
  <si>
    <t>5-10%</t>
  </si>
  <si>
    <t>30-80%</t>
  </si>
  <si>
    <t>&lt;15%</t>
  </si>
  <si>
    <t>A.5.2.1-7</t>
  </si>
  <si>
    <t>Episiotomía en partos vaginales
Nº partos vaginales con episiotomía * 100 / Nº total de partos vaginales</t>
  </si>
  <si>
    <t>A.5.2.1-8</t>
  </si>
  <si>
    <t>Desgarro perineal grado III o IV
Nº partos vaginales con desgarro perineal grado III o IV * 100 / Nº total de partos vaginales</t>
  </si>
  <si>
    <t>0,5%-3%</t>
  </si>
  <si>
    <t>A.5.2.1-9</t>
  </si>
  <si>
    <t>Partos vaginales con episiotomía y desgarro perineal grado III o IV
Nº partos vaginales con episiotomía y desgarro perineal grado III o IV * 100 / Nº total de partos vaginales con episiotomía</t>
  </si>
  <si>
    <t>1-5%</t>
  </si>
  <si>
    <t>A.5.2.1-10</t>
  </si>
  <si>
    <t>Partos vaginales sin episiotomía y desgarro perineal grado III o IV
Nº partos vaginales sin episiotomía y desgarro perineal grado III o IV * 100 / Nº total de partos vaginales sin episiotomía</t>
  </si>
  <si>
    <t>A.5.2.1-11</t>
  </si>
  <si>
    <t>Pinzamiento tardío del cordón umbilical
Nº partos vaginales con pinzamiento tardío del cordon umbilical * 100 / Nº total de partos vaginales</t>
  </si>
  <si>
    <t>A.5.2.1-12</t>
  </si>
  <si>
    <r>
      <rPr>
        <rFont val="Times New Roman"/>
        <color rgb="FF0000FF"/>
        <sz val="10.0"/>
      </rPr>
      <t xml:space="preserve">Pinzamiento tardío del cordón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1minuto
Nº partos vaginales con pinzamiento tardío del cordon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 minuto * 100 / Nº total de partos vaginales</t>
    </r>
  </si>
  <si>
    <t>Partos vaginales instrumentales
Nº partos vaginales con ventosa, forceps, espátula * 100 / Nº total de partos vaginales</t>
  </si>
  <si>
    <t>A.5.2.1-14</t>
  </si>
  <si>
    <t>Partos vaginales con Ventosa
Nº partos vaginales con Ventosa * 100 / Nº total de partos vaginales</t>
  </si>
  <si>
    <t>&lt;7%</t>
  </si>
  <si>
    <t>A.5.2.1-15</t>
  </si>
  <si>
    <t>Partos vaginales con Forceps
Nº partos vaginales con Forceps * 100 / Nº total de partos vaginales</t>
  </si>
  <si>
    <t>A.5.2.1-16</t>
  </si>
  <si>
    <t>Partos vaginales con Espátulas
Nº partos vaginales con Epátulas * 100 / Nº total de partos vaginales</t>
  </si>
  <si>
    <t>A.5.2.1-18</t>
  </si>
  <si>
    <t>Partos con cesárea electiva
Nº partos con cesárea electiva * 100 / Nº total de partos</t>
  </si>
  <si>
    <t>A.5.2.1-19</t>
  </si>
  <si>
    <t>Partos con cesárea no electiva
Nº partos con cesárea no electiva * 100 / Nº total de partos</t>
  </si>
  <si>
    <t>A.5.2.1-20</t>
  </si>
  <si>
    <t>Partos vaginales tras cesárea previa
Nº partos via vaginal después de cesárea * 100 / Nº total de partos via vaginal y cesárea anterior</t>
  </si>
  <si>
    <t>60-80%</t>
  </si>
  <si>
    <t>Debería excluir cereaseas electivas</t>
  </si>
  <si>
    <t>A.5.2.1-22</t>
  </si>
  <si>
    <t>Inducción al parto por causa clínica: patología materna y/o fetal
Nº partos inducidos por causa clínica (materna y/o fetal) * 100 / Nº total de partos</t>
  </si>
  <si>
    <t>A.5.2.1-23</t>
  </si>
  <si>
    <t>Inducción al parto por gestación prolongada
Nº partos inducidos por gestación prolongada * 100 / Nº total de partos</t>
  </si>
  <si>
    <t>A.5.2.1-24</t>
  </si>
  <si>
    <t>Inducción al parto por rotura prematura de membranas (RPM)
Nº partos inducidos por rotura prematura de membranas (RPM) * 100 / Nº total de partos</t>
  </si>
  <si>
    <t>A.5.2.1-25</t>
  </si>
  <si>
    <t>Inducción al parto por causas no especificadas (otras) 
Nº partos inducidos por causas no especificadas (otras) * 100 / Nº total de partos</t>
  </si>
  <si>
    <t>&gt;60%</t>
  </si>
  <si>
    <t>Inicio precoz de lactancia materna en el paritorio (primeras 2 horas)
Nº de RN que inicia lactancia materna dentro de las 2 primeras horas de vida * 100 / Nº total de RN vivos</t>
  </si>
  <si>
    <t>A.5.2.1-28</t>
  </si>
  <si>
    <t>Inicio precoz de lactancia materna en el paritorio (primeras 2 horas) en partos vaginales
Nº de RN que inicia lactancia materna dentro de las 2 primeras horas de vida en partos vaginales * 100 / Nº total de RN vivos procedentes de partos vaginales</t>
  </si>
  <si>
    <t>A.5.2.1-29</t>
  </si>
  <si>
    <t>Complementación de lactancia materna en el hospital
Nº de RN con lactancia materna que recibe complementos con leche artificial * 100 / Nº total de RN vivos</t>
  </si>
  <si>
    <t>&gt;80%</t>
  </si>
  <si>
    <t>H. Carmen y Severo Ochoa</t>
  </si>
  <si>
    <t>H. San Agustín</t>
  </si>
  <si>
    <t>H. de Cabueñes</t>
  </si>
  <si>
    <t>H. del Oriente de Asturias</t>
  </si>
  <si>
    <t>H. Alvarez Buylla</t>
  </si>
  <si>
    <t>H. Valle del Nalón</t>
  </si>
  <si>
    <t>ASTURIAS</t>
  </si>
  <si>
    <t>%</t>
  </si>
  <si>
    <t>NUM</t>
  </si>
  <si>
    <t>DEN</t>
  </si>
  <si>
    <r>
      <rPr>
        <rFont val="Times New Roman"/>
        <color rgb="FF0000FF"/>
        <sz val="10.0"/>
      </rPr>
      <t xml:space="preserve">Pinzamiento tardío del cordón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1minuto
Nº partos vaginales con pinzamiento tardío del cordon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 minuto * 100 / Nº total de partos vaginales</t>
    </r>
  </si>
  <si>
    <t>Partos eutócicos atendidos exclusivamente por matronas</t>
  </si>
  <si>
    <t>Partos vaginales con anestesia loco-regional</t>
  </si>
  <si>
    <t>Partos eutócicos con episiotomía</t>
  </si>
  <si>
    <t>Inducción al parto</t>
  </si>
  <si>
    <t>&lt;10%</t>
  </si>
  <si>
    <t>Tasa de Cesáreas</t>
  </si>
  <si>
    <t>Contacto “piel con piel” al nacimiento</t>
  </si>
  <si>
    <t>Inicio precoz de lactancia materna en el paritorio</t>
  </si>
  <si>
    <t>Lactancia Materna exclusiva al alta</t>
  </si>
  <si>
    <t>Planes de Parto de las gestantes</t>
  </si>
  <si>
    <t>Anestesia locoregional en partos vaginales
Nº partos vaginales con anestesia locorregional * 100 / Nº total de partos vaginales</t>
  </si>
  <si>
    <r>
      <rPr>
        <rFont val="Times New Roman"/>
        <color rgb="FF0000FF"/>
        <sz val="10.0"/>
      </rPr>
      <t xml:space="preserve">Pinzamiento tardío del cordón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1minuto
Nº partos vaginales con pinzamiento tardío del cordon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 minuto * 100 / Nº total de partos vaginales</t>
    </r>
  </si>
  <si>
    <t>Asturias</t>
  </si>
  <si>
    <r>
      <rPr>
        <rFont val="Times New Roman"/>
        <color rgb="FF0000FF"/>
        <sz val="10.0"/>
      </rPr>
      <t xml:space="preserve">Pinzamiento tardío del cordón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1minuto
Nº partos vaginales con pinzamiento tardío del cordon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 minuto * 100 / Nº total de partos vaginales</t>
    </r>
  </si>
  <si>
    <t>HJA</t>
  </si>
  <si>
    <t>HCN</t>
  </si>
  <si>
    <t>HSA</t>
  </si>
  <si>
    <r>
      <rPr>
        <rFont val="Times New Roman"/>
        <color rgb="FF0000FF"/>
        <sz val="10.0"/>
      </rPr>
      <t xml:space="preserve">Pinzamiento tardío del cordón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1minuto
Nº partos vaginales con pinzamiento tardío del cordon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 minuto * 100 / Nº total de partos vaginales</t>
    </r>
  </si>
  <si>
    <r>
      <rPr>
        <rFont val="Times New Roman"/>
        <color rgb="FF0000FF"/>
        <sz val="10.0"/>
      </rPr>
      <t xml:space="preserve">Pinzamiento tardío del cordón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1minuto
Nº partos vaginales con pinzamiento tardío del cordon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 minuto * 100 / Nº total de partos vaginales</t>
    </r>
  </si>
  <si>
    <r>
      <rPr>
        <rFont val="Times New Roman"/>
        <color rgb="FF0000FF"/>
        <sz val="10.0"/>
      </rPr>
      <t xml:space="preserve">Pinzamiento tardío del cordón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1minuto
Nº partos vaginales con pinzamiento tardío del cordon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 minuto * 100 / Nº total de partos vaginales</t>
    </r>
  </si>
  <si>
    <r>
      <rPr>
        <rFont val="Times New Roman"/>
        <color rgb="FF0000FF"/>
        <sz val="10.0"/>
      </rPr>
      <t xml:space="preserve">Pinzamiento tardío del cordón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1minuto
Nº partos vaginales con pinzamiento tardío del cordon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 minuto * 100 / Nº total de partos vaginales</t>
    </r>
  </si>
  <si>
    <r>
      <rPr>
        <rFont val="Times New Roman"/>
        <color rgb="FF0000FF"/>
        <sz val="10.0"/>
      </rPr>
      <t xml:space="preserve">Pinzamiento tardío del cordón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1minuto
Nº partos vaginales con pinzamiento tardío del cordon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 minuto * 100 / Nº total de partos vaginales</t>
    </r>
  </si>
  <si>
    <r>
      <rPr>
        <rFont val="Times New Roman"/>
        <color rgb="FF0000FF"/>
        <sz val="10.0"/>
      </rPr>
      <t xml:space="preserve">Pinzamiento tardío del cordón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1minuto
Nº partos vaginales con pinzamiento tardío del cordon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 minuto * 100 / Nº total de partos vaginales</t>
    </r>
  </si>
  <si>
    <r>
      <rPr>
        <rFont val="Times New Roman"/>
        <color rgb="FF0000FF"/>
        <sz val="10.0"/>
      </rPr>
      <t xml:space="preserve">Pinzamiento tardío del cordón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1minuto
Nº partos vaginales con pinzamiento tardío del cordon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 minuto * 100 / Nº total de partos vaginales</t>
    </r>
  </si>
  <si>
    <r>
      <rPr>
        <rFont val="Times New Roman"/>
        <color rgb="FF0000FF"/>
        <sz val="10.0"/>
      </rPr>
      <t xml:space="preserve">Pinzamiento tardío del cordón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1minuto
Nº partos vaginales con pinzamiento tardío del cordon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 minuto * 100 / Nº total de partos vaginales</t>
    </r>
  </si>
  <si>
    <r>
      <rPr>
        <rFont val="Times New Roman"/>
        <color rgb="FF0000FF"/>
        <sz val="10.0"/>
      </rPr>
      <t xml:space="preserve">Pinzamiento tardío del cordón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1minuto
Nº partos vaginales con pinzamiento tardío del cordon umbilical </t>
    </r>
    <r>
      <rPr>
        <rFont val="Arial"/>
        <color rgb="FF0000FF"/>
        <sz val="10.0"/>
      </rPr>
      <t>≥</t>
    </r>
    <r>
      <rPr>
        <rFont val="Times New Roman"/>
        <color rgb="FF0000FF"/>
        <sz val="10.0"/>
      </rPr>
      <t xml:space="preserve"> 1 minuto * 100 / Nº total de partos vaginales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</si>
</sst>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3">
    <font>
      <sz val="11.0"/>
      <color theme="1"/>
      <name val="Calibri"/>
      <scheme val="minor"/>
    </font>
    <font>
      <b/>
      <sz val="9.0"/>
      <color rgb="FF0000FF"/>
      <name val="Arial"/>
    </font>
    <font>
      <b/>
      <sz val="9.0"/>
      <color theme="1"/>
      <name val="Arial"/>
    </font>
    <font>
      <b/>
      <sz val="10.0"/>
      <color rgb="FF0000FF"/>
      <name val="Arial"/>
    </font>
    <font>
      <sz val="10.0"/>
      <color rgb="FF0000FF"/>
      <name val="Times New Roman"/>
    </font>
    <font>
      <sz val="10.0"/>
      <color theme="1"/>
      <name val="Times New Roman"/>
    </font>
    <font>
      <sz val="11.0"/>
      <color theme="1"/>
      <name val="Calibri"/>
    </font>
    <font>
      <sz val="11.0"/>
      <color rgb="FF0070C0"/>
      <name val="Calibri"/>
    </font>
    <font>
      <sz val="10.0"/>
      <color theme="1"/>
      <name val="Calibri"/>
    </font>
    <font>
      <b/>
      <sz val="10.0"/>
      <color rgb="FF0000FF"/>
      <name val="Calibri"/>
    </font>
    <font>
      <b/>
      <sz val="11.0"/>
      <color theme="1"/>
      <name val="Calibri"/>
    </font>
    <font/>
    <font>
      <sz val="11.0"/>
      <color rgb="FFFF0000"/>
      <name val="Calibri"/>
    </font>
    <font>
      <sz val="8.0"/>
      <color theme="1"/>
      <name val="Arial Narrow"/>
    </font>
    <font>
      <sz val="8.0"/>
      <color rgb="FF0000FF"/>
      <name val="Arial Narrow"/>
    </font>
    <font>
      <b/>
      <sz val="10.0"/>
      <color rgb="FF3366FF"/>
      <name val="Arial"/>
    </font>
    <font>
      <sz val="10.0"/>
      <color theme="1"/>
      <name val="Arial"/>
    </font>
    <font>
      <b/>
      <sz val="10.0"/>
      <color rgb="FF2B08C0"/>
      <name val="Arial"/>
    </font>
    <font>
      <b/>
      <sz val="11.0"/>
      <color rgb="FF0070C0"/>
      <name val="Calibri"/>
    </font>
    <font>
      <b/>
      <sz val="11.0"/>
      <color rgb="FF1251AE"/>
      <name val="Calibri"/>
    </font>
    <font>
      <b/>
      <sz val="10.0"/>
      <color rgb="FF1251AE"/>
      <name val="Arial"/>
    </font>
    <font>
      <b/>
      <sz val="10.0"/>
      <color rgb="FF1251AE"/>
      <name val="Calibri"/>
    </font>
    <font>
      <sz val="11.0"/>
      <color rgb="FF1251AE"/>
      <name val="Calibri"/>
    </font>
  </fonts>
  <fills count="10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FF0000"/>
        <bgColor rgb="FFFF0000"/>
      </patternFill>
    </fill>
    <fill>
      <patternFill patternType="solid">
        <fgColor rgb="FF92D050"/>
        <bgColor rgb="FF92D050"/>
      </patternFill>
    </fill>
    <fill>
      <patternFill patternType="solid">
        <fgColor rgb="FFFFFF00"/>
        <bgColor rgb="FFFFFF00"/>
      </patternFill>
    </fill>
    <fill>
      <patternFill patternType="solid">
        <fgColor rgb="FFC5E0B3"/>
        <bgColor rgb="FFC5E0B3"/>
      </patternFill>
    </fill>
    <fill>
      <patternFill patternType="solid">
        <fgColor rgb="FFF89D52"/>
        <bgColor rgb="FFF89D52"/>
      </patternFill>
    </fill>
    <fill>
      <patternFill patternType="solid">
        <fgColor rgb="FFFBE4D5"/>
        <bgColor rgb="FFFBE4D5"/>
      </patternFill>
    </fill>
  </fills>
  <borders count="20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14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2" fillId="0" fontId="3" numFmtId="0" xfId="0" applyAlignment="1" applyBorder="1" applyFont="1">
      <alignment horizontal="center" vertical="center"/>
    </xf>
    <xf borderId="2" fillId="0" fontId="4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9" xfId="0" applyFont="1" applyNumberFormat="1"/>
    <xf borderId="1" fillId="0" fontId="7" numFmtId="9" xfId="0" applyBorder="1" applyFont="1" applyNumberFormat="1"/>
    <xf borderId="0" fillId="0" fontId="6" numFmtId="0" xfId="0" applyFont="1"/>
    <xf borderId="2" fillId="0" fontId="6" numFmtId="0" xfId="0" applyAlignment="1" applyBorder="1" applyFont="1">
      <alignment horizontal="center"/>
    </xf>
    <xf borderId="2" fillId="0" fontId="6" numFmtId="0" xfId="0" applyAlignment="1" applyBorder="1" applyFont="1">
      <alignment horizontal="center" shrinkToFit="0" wrapText="1"/>
    </xf>
    <xf borderId="0" fillId="0" fontId="6" numFmtId="10" xfId="0" applyFont="1" applyNumberFormat="1"/>
    <xf borderId="2" fillId="0" fontId="3" numFmtId="0" xfId="0" applyAlignment="1" applyBorder="1" applyFont="1">
      <alignment horizontal="center" shrinkToFit="0" vertical="center" wrapText="1"/>
    </xf>
    <xf borderId="0" fillId="0" fontId="6" numFmtId="0" xfId="0" applyAlignment="1" applyFont="1">
      <alignment shrinkToFit="0" wrapText="1"/>
    </xf>
    <xf borderId="0" fillId="0" fontId="6" numFmtId="9" xfId="0" applyAlignment="1" applyFont="1" applyNumberFormat="1">
      <alignment horizontal="right"/>
    </xf>
    <xf borderId="3" fillId="0" fontId="8" numFmtId="9" xfId="0" applyAlignment="1" applyBorder="1" applyFont="1" applyNumberFormat="1">
      <alignment horizontal="right" shrinkToFit="0" vertical="center" wrapText="1"/>
    </xf>
    <xf borderId="4" fillId="0" fontId="3" numFmtId="0" xfId="0" applyAlignment="1" applyBorder="1" applyFont="1">
      <alignment vertical="center"/>
    </xf>
    <xf borderId="4" fillId="0" fontId="4" numFmtId="0" xfId="0" applyAlignment="1" applyBorder="1" applyFont="1">
      <alignment horizontal="left" shrinkToFit="0" vertical="center" wrapText="1"/>
    </xf>
    <xf borderId="1" fillId="0" fontId="3" numFmtId="10" xfId="0" applyAlignment="1" applyBorder="1" applyFont="1" applyNumberFormat="1">
      <alignment horizontal="center" vertical="center"/>
    </xf>
    <xf borderId="5" fillId="0" fontId="6" numFmtId="0" xfId="0" applyAlignment="1" applyBorder="1" applyFont="1">
      <alignment vertical="center"/>
    </xf>
    <xf borderId="5" fillId="0" fontId="5" numFmtId="0" xfId="0" applyAlignment="1" applyBorder="1" applyFont="1">
      <alignment horizontal="left" shrinkToFit="0" vertical="center" wrapText="1"/>
    </xf>
    <xf borderId="3" fillId="0" fontId="9" numFmtId="10" xfId="0" applyAlignment="1" applyBorder="1" applyFont="1" applyNumberFormat="1">
      <alignment horizontal="center" shrinkToFit="0" vertical="center" wrapText="1"/>
    </xf>
    <xf borderId="3" fillId="2" fontId="9" numFmtId="10" xfId="0" applyAlignment="1" applyBorder="1" applyFill="1" applyFont="1" applyNumberFormat="1">
      <alignment horizontal="center" shrinkToFit="0" vertical="center" wrapText="1"/>
    </xf>
    <xf borderId="6" fillId="0" fontId="6" numFmtId="0" xfId="0" applyAlignment="1" applyBorder="1" applyFont="1">
      <alignment vertical="center"/>
    </xf>
    <xf borderId="6" fillId="0" fontId="5" numFmtId="0" xfId="0" applyAlignment="1" applyBorder="1" applyFont="1">
      <alignment horizontal="left" shrinkToFit="0" vertical="center" wrapText="1"/>
    </xf>
    <xf borderId="1" fillId="0" fontId="7" numFmtId="10" xfId="0" applyBorder="1" applyFont="1" applyNumberFormat="1"/>
    <xf borderId="1" fillId="0" fontId="10" numFmtId="0" xfId="0" applyBorder="1" applyFont="1"/>
    <xf borderId="4" fillId="3" fontId="4" numFmtId="0" xfId="0" applyAlignment="1" applyBorder="1" applyFill="1" applyFont="1">
      <alignment horizontal="left" shrinkToFit="0" vertical="center" wrapText="1"/>
    </xf>
    <xf borderId="1" fillId="3" fontId="4" numFmtId="0" xfId="0" applyAlignment="1" applyBorder="1" applyFont="1">
      <alignment horizontal="left" shrinkToFit="0" vertical="center" wrapText="1"/>
    </xf>
    <xf borderId="5" fillId="0" fontId="11" numFmtId="0" xfId="0" applyBorder="1" applyFont="1"/>
    <xf borderId="1" fillId="3" fontId="5" numFmtId="0" xfId="0" applyAlignment="1" applyBorder="1" applyFont="1">
      <alignment horizontal="left" shrinkToFit="0" vertical="center" wrapText="1"/>
    </xf>
    <xf borderId="1" fillId="0" fontId="6" numFmtId="0" xfId="0" applyBorder="1" applyFont="1"/>
    <xf borderId="6" fillId="0" fontId="11" numFmtId="0" xfId="0" applyBorder="1" applyFont="1"/>
    <xf borderId="7" fillId="3" fontId="4" numFmtId="0" xfId="0" applyAlignment="1" applyBorder="1" applyFont="1">
      <alignment horizontal="left" shrinkToFit="0" vertical="center" wrapText="1"/>
    </xf>
    <xf borderId="8" fillId="3" fontId="5" numFmtId="0" xfId="0" applyAlignment="1" applyBorder="1" applyFont="1">
      <alignment horizontal="left" shrinkToFit="0" vertical="center" wrapText="1"/>
    </xf>
    <xf borderId="9" fillId="3" fontId="5" numFmtId="0" xfId="0" applyAlignment="1" applyBorder="1" applyFont="1">
      <alignment horizontal="left" shrinkToFit="0" vertical="center" wrapText="1"/>
    </xf>
    <xf borderId="1" fillId="0" fontId="4" numFmtId="0" xfId="0" applyAlignment="1" applyBorder="1" applyFont="1">
      <alignment horizontal="left" shrinkToFit="0" vertical="center" wrapText="1"/>
    </xf>
    <xf borderId="1" fillId="0" fontId="5" numFmtId="0" xfId="0" applyAlignment="1" applyBorder="1" applyFont="1">
      <alignment horizontal="left" shrinkToFit="0" vertical="center" wrapText="1"/>
    </xf>
    <xf borderId="1" fillId="4" fontId="4" numFmtId="0" xfId="0" applyAlignment="1" applyBorder="1" applyFill="1" applyFont="1">
      <alignment horizontal="center" shrinkToFit="0" vertical="center" wrapText="1"/>
    </xf>
    <xf borderId="1" fillId="4" fontId="7" numFmtId="9" xfId="0" applyBorder="1" applyFont="1" applyNumberFormat="1"/>
    <xf borderId="1" fillId="4" fontId="7" numFmtId="10" xfId="0" applyBorder="1" applyFont="1" applyNumberFormat="1"/>
    <xf borderId="1" fillId="5" fontId="4" numFmtId="0" xfId="0" applyAlignment="1" applyBorder="1" applyFill="1" applyFont="1">
      <alignment horizontal="center" shrinkToFit="0" vertical="center" wrapText="1"/>
    </xf>
    <xf borderId="1" fillId="5" fontId="7" numFmtId="9" xfId="0" applyBorder="1" applyFont="1" applyNumberFormat="1"/>
    <xf borderId="1" fillId="5" fontId="7" numFmtId="10" xfId="0" applyBorder="1" applyFont="1" applyNumberFormat="1"/>
    <xf borderId="1" fillId="0" fontId="4" numFmtId="0" xfId="0" applyAlignment="1" applyBorder="1" applyFont="1">
      <alignment horizontal="center" shrinkToFit="0" vertical="center" wrapText="1"/>
    </xf>
    <xf borderId="1" fillId="0" fontId="12" numFmtId="0" xfId="0" applyBorder="1" applyFont="1"/>
    <xf borderId="1" fillId="5" fontId="4" numFmtId="9" xfId="0" applyAlignment="1" applyBorder="1" applyFont="1" applyNumberFormat="1">
      <alignment horizontal="center" shrinkToFit="0" vertical="center" wrapText="1"/>
    </xf>
    <xf borderId="1" fillId="5" fontId="5" numFmtId="0" xfId="0" applyAlignment="1" applyBorder="1" applyFont="1">
      <alignment horizontal="left" shrinkToFit="0" vertical="center" wrapText="1"/>
    </xf>
    <xf borderId="1" fillId="5" fontId="6" numFmtId="0" xfId="0" applyBorder="1" applyFont="1"/>
    <xf borderId="1" fillId="6" fontId="4" numFmtId="9" xfId="0" applyAlignment="1" applyBorder="1" applyFill="1" applyFont="1" applyNumberFormat="1">
      <alignment horizontal="center" shrinkToFit="0" vertical="center" wrapText="1"/>
    </xf>
    <xf borderId="1" fillId="6" fontId="7" numFmtId="9" xfId="0" applyBorder="1" applyFont="1" applyNumberFormat="1"/>
    <xf borderId="1" fillId="6" fontId="7" numFmtId="10" xfId="0" applyBorder="1" applyFont="1" applyNumberFormat="1"/>
    <xf borderId="1" fillId="6" fontId="4" numFmtId="0" xfId="0" applyAlignment="1" applyBorder="1" applyFont="1">
      <alignment horizontal="center" shrinkToFit="0" vertical="center" wrapText="1"/>
    </xf>
    <xf borderId="1" fillId="6" fontId="5" numFmtId="0" xfId="0" applyAlignment="1" applyBorder="1" applyFont="1">
      <alignment horizontal="left" shrinkToFit="0" vertical="center" wrapText="1"/>
    </xf>
    <xf borderId="1" fillId="4" fontId="4" numFmtId="9" xfId="0" applyAlignment="1" applyBorder="1" applyFont="1" applyNumberFormat="1">
      <alignment horizontal="left" shrinkToFit="0" vertical="center" wrapText="1"/>
    </xf>
    <xf borderId="4" fillId="0" fontId="5" numFmtId="0" xfId="0" applyAlignment="1" applyBorder="1" applyFont="1">
      <alignment horizontal="center" shrinkToFit="0" vertical="center" wrapText="1"/>
    </xf>
    <xf borderId="1" fillId="5" fontId="5" numFmtId="0" xfId="0" applyAlignment="1" applyBorder="1" applyFont="1">
      <alignment horizontal="center" shrinkToFit="0" vertical="center" wrapText="1"/>
    </xf>
    <xf borderId="1" fillId="5" fontId="6" numFmtId="9" xfId="0" applyBorder="1" applyFont="1" applyNumberFormat="1"/>
    <xf borderId="1" fillId="5" fontId="6" numFmtId="10" xfId="0" applyBorder="1" applyFont="1" applyNumberFormat="1"/>
    <xf borderId="1" fillId="4" fontId="6" numFmtId="10" xfId="0" applyBorder="1" applyFont="1" applyNumberFormat="1"/>
    <xf borderId="1" fillId="0" fontId="6" numFmtId="1" xfId="0" applyBorder="1" applyFont="1" applyNumberFormat="1"/>
    <xf borderId="1" fillId="0" fontId="6" numFmtId="10" xfId="0" applyBorder="1" applyFont="1" applyNumberFormat="1"/>
    <xf borderId="1" fillId="0" fontId="6" numFmtId="3" xfId="0" applyBorder="1" applyFont="1" applyNumberFormat="1"/>
    <xf borderId="1" fillId="0" fontId="13" numFmtId="0" xfId="0" applyBorder="1" applyFont="1"/>
    <xf borderId="1" fillId="2" fontId="10" numFmtId="0" xfId="0" applyAlignment="1" applyBorder="1" applyFont="1">
      <alignment horizontal="center"/>
    </xf>
    <xf borderId="1" fillId="0" fontId="14" numFmtId="0" xfId="0" applyAlignment="1" applyBorder="1" applyFont="1">
      <alignment horizontal="center" vertical="center"/>
    </xf>
    <xf borderId="1" fillId="0" fontId="3" numFmtId="10" xfId="0" applyAlignment="1" applyBorder="1" applyFont="1" applyNumberFormat="1">
      <alignment horizontal="center" shrinkToFit="0" vertical="center" wrapText="1"/>
    </xf>
    <xf borderId="0" fillId="0" fontId="15" numFmtId="0" xfId="0" applyFont="1"/>
    <xf borderId="1" fillId="0" fontId="13" numFmtId="0" xfId="0" applyAlignment="1" applyBorder="1" applyFont="1">
      <alignment vertical="center"/>
    </xf>
    <xf borderId="1" fillId="0" fontId="16" numFmtId="3" xfId="0" applyAlignment="1" applyBorder="1" applyFont="1" applyNumberFormat="1">
      <alignment horizontal="center" vertical="center"/>
    </xf>
    <xf borderId="0" fillId="0" fontId="16" numFmtId="0" xfId="0" applyFont="1"/>
    <xf borderId="0" fillId="0" fontId="3" numFmtId="0" xfId="0" applyFont="1"/>
    <xf borderId="1" fillId="0" fontId="17" numFmtId="10" xfId="0" applyAlignment="1" applyBorder="1" applyFont="1" applyNumberFormat="1">
      <alignment horizontal="center" vertical="center"/>
    </xf>
    <xf borderId="1" fillId="3" fontId="3" numFmtId="10" xfId="0" applyAlignment="1" applyBorder="1" applyFont="1" applyNumberFormat="1">
      <alignment horizontal="center" vertical="center"/>
    </xf>
    <xf borderId="1" fillId="3" fontId="16" numFmtId="3" xfId="0" applyAlignment="1" applyBorder="1" applyFont="1" applyNumberFormat="1">
      <alignment horizontal="center" vertical="center"/>
    </xf>
    <xf borderId="0" fillId="0" fontId="13" numFmtId="0" xfId="0" applyFont="1"/>
    <xf borderId="0" fillId="0" fontId="6" numFmtId="3" xfId="0" applyFont="1" applyNumberFormat="1"/>
    <xf borderId="1" fillId="0" fontId="8" numFmtId="10" xfId="0" applyAlignment="1" applyBorder="1" applyFont="1" applyNumberFormat="1">
      <alignment horizontal="center" vertical="center"/>
    </xf>
    <xf borderId="1" fillId="0" fontId="6" numFmtId="10" xfId="0" applyAlignment="1" applyBorder="1" applyFont="1" applyNumberFormat="1">
      <alignment horizontal="center"/>
    </xf>
    <xf borderId="1" fillId="0" fontId="6" numFmtId="0" xfId="0" applyAlignment="1" applyBorder="1" applyFont="1">
      <alignment horizontal="center"/>
    </xf>
    <xf borderId="1" fillId="0" fontId="2" numFmtId="0" xfId="0" applyAlignment="1" applyBorder="1" applyFont="1">
      <alignment horizontal="center" vertical="center"/>
    </xf>
    <xf borderId="1" fillId="0" fontId="9" numFmtId="10" xfId="0" applyAlignment="1" applyBorder="1" applyFont="1" applyNumberFormat="1">
      <alignment horizontal="center" shrinkToFit="0" vertical="center" wrapText="1"/>
    </xf>
    <xf borderId="1" fillId="2" fontId="9" numFmtId="10" xfId="0" applyAlignment="1" applyBorder="1" applyFont="1" applyNumberFormat="1">
      <alignment horizontal="center" shrinkToFit="0" vertical="center" wrapText="1"/>
    </xf>
    <xf borderId="10" fillId="0" fontId="13" numFmtId="0" xfId="0" applyAlignment="1" applyBorder="1" applyFont="1">
      <alignment horizontal="center" vertical="center"/>
    </xf>
    <xf borderId="1" fillId="2" fontId="6" numFmtId="0" xfId="0" applyAlignment="1" applyBorder="1" applyFont="1">
      <alignment horizontal="center"/>
    </xf>
    <xf borderId="11" fillId="0" fontId="11" numFmtId="0" xfId="0" applyBorder="1" applyFont="1"/>
    <xf borderId="12" fillId="0" fontId="13" numFmtId="0" xfId="0" applyAlignment="1" applyBorder="1" applyFont="1">
      <alignment horizontal="center" vertical="center"/>
    </xf>
    <xf borderId="13" fillId="2" fontId="6" numFmtId="0" xfId="0" applyAlignment="1" applyBorder="1" applyFont="1">
      <alignment horizontal="center"/>
    </xf>
    <xf borderId="14" fillId="0" fontId="4" numFmtId="0" xfId="0" applyAlignment="1" applyBorder="1" applyFont="1">
      <alignment horizontal="left" shrinkToFit="0" vertical="center" wrapText="1"/>
    </xf>
    <xf borderId="4" fillId="3" fontId="3" numFmtId="0" xfId="0" applyAlignment="1" applyBorder="1" applyFont="1">
      <alignment vertical="center"/>
    </xf>
    <xf borderId="4" fillId="7" fontId="3" numFmtId="0" xfId="0" applyAlignment="1" applyBorder="1" applyFill="1" applyFont="1">
      <alignment vertical="center"/>
    </xf>
    <xf borderId="6" fillId="0" fontId="9" numFmtId="10" xfId="0" applyAlignment="1" applyBorder="1" applyFont="1" applyNumberFormat="1">
      <alignment horizontal="center" shrinkToFit="0" vertical="center" wrapText="1"/>
    </xf>
    <xf borderId="9" fillId="2" fontId="9" numFmtId="10" xfId="0" applyAlignment="1" applyBorder="1" applyFont="1" applyNumberFormat="1">
      <alignment horizontal="center" shrinkToFit="0" vertical="center" wrapText="1"/>
    </xf>
    <xf borderId="4" fillId="8" fontId="3" numFmtId="0" xfId="0" applyAlignment="1" applyBorder="1" applyFill="1" applyFont="1">
      <alignment vertical="center"/>
    </xf>
    <xf borderId="15" fillId="0" fontId="14" numFmtId="0" xfId="0" applyAlignment="1" applyBorder="1" applyFont="1">
      <alignment horizontal="center" vertical="center"/>
    </xf>
    <xf borderId="15" fillId="0" fontId="14" numFmtId="9" xfId="0" applyAlignment="1" applyBorder="1" applyFont="1" applyNumberFormat="1">
      <alignment horizontal="center" vertical="center"/>
    </xf>
    <xf borderId="1" fillId="0" fontId="13" numFmtId="0" xfId="0" applyAlignment="1" applyBorder="1" applyFont="1">
      <alignment horizontal="center" vertical="center"/>
    </xf>
    <xf borderId="0" fillId="0" fontId="16" numFmtId="0" xfId="0" applyAlignment="1" applyFont="1">
      <alignment horizontal="center"/>
    </xf>
    <xf borderId="0" fillId="0" fontId="6" numFmtId="0" xfId="0" applyAlignment="1" applyFont="1">
      <alignment horizontal="center"/>
    </xf>
    <xf borderId="1" fillId="0" fontId="10" numFmtId="0" xfId="0" applyAlignment="1" applyBorder="1" applyFont="1">
      <alignment horizontal="center"/>
    </xf>
    <xf borderId="13" fillId="0" fontId="6" numFmtId="0" xfId="0" applyAlignment="1" applyBorder="1" applyFont="1">
      <alignment horizontal="center"/>
    </xf>
    <xf borderId="13" fillId="0" fontId="6" numFmtId="1" xfId="0" applyAlignment="1" applyBorder="1" applyFont="1" applyNumberFormat="1">
      <alignment horizontal="center"/>
    </xf>
    <xf borderId="4" fillId="2" fontId="3" numFmtId="0" xfId="0" applyAlignment="1" applyBorder="1" applyFont="1">
      <alignment vertical="center"/>
    </xf>
    <xf borderId="14" fillId="2" fontId="4" numFmtId="0" xfId="0" applyAlignment="1" applyBorder="1" applyFont="1">
      <alignment horizontal="left" shrinkToFit="0" vertical="center" wrapText="1"/>
    </xf>
    <xf borderId="16" fillId="2" fontId="13" numFmtId="0" xfId="0" applyAlignment="1" applyBorder="1" applyFont="1">
      <alignment horizontal="center" vertical="center"/>
    </xf>
    <xf borderId="17" fillId="2" fontId="13" numFmtId="0" xfId="0" applyAlignment="1" applyBorder="1" applyFont="1">
      <alignment horizontal="center" vertical="center"/>
    </xf>
    <xf borderId="1" fillId="9" fontId="6" numFmtId="0" xfId="0" applyBorder="1" applyFill="1" applyFont="1"/>
    <xf borderId="1" fillId="5" fontId="3" numFmtId="10" xfId="0" applyAlignment="1" applyBorder="1" applyFont="1" applyNumberFormat="1">
      <alignment horizontal="center" vertical="center"/>
    </xf>
    <xf borderId="1" fillId="5" fontId="9" numFmtId="10" xfId="0" applyAlignment="1" applyBorder="1" applyFont="1" applyNumberFormat="1">
      <alignment horizontal="center" shrinkToFit="0" vertical="center" wrapText="1"/>
    </xf>
    <xf borderId="1" fillId="5" fontId="18" numFmtId="10" xfId="0" applyBorder="1" applyFont="1" applyNumberFormat="1"/>
    <xf borderId="3" fillId="5" fontId="9" numFmtId="10" xfId="0" applyAlignment="1" applyBorder="1" applyFont="1" applyNumberFormat="1">
      <alignment horizontal="center" shrinkToFit="0" vertical="center" wrapText="1"/>
    </xf>
    <xf borderId="1" fillId="5" fontId="19" numFmtId="10" xfId="0" applyBorder="1" applyFont="1" applyNumberFormat="1"/>
    <xf borderId="1" fillId="6" fontId="3" numFmtId="10" xfId="0" applyAlignment="1" applyBorder="1" applyFont="1" applyNumberFormat="1">
      <alignment horizontal="center" vertical="center"/>
    </xf>
    <xf borderId="3" fillId="6" fontId="9" numFmtId="10" xfId="0" applyAlignment="1" applyBorder="1" applyFont="1" applyNumberFormat="1">
      <alignment horizontal="center" shrinkToFit="0" vertical="center" wrapText="1"/>
    </xf>
    <xf borderId="18" fillId="6" fontId="14" numFmtId="9" xfId="0" applyAlignment="1" applyBorder="1" applyFont="1" applyNumberFormat="1">
      <alignment horizontal="center" vertical="center"/>
    </xf>
    <xf borderId="9" fillId="6" fontId="9" numFmtId="10" xfId="0" applyAlignment="1" applyBorder="1" applyFont="1" applyNumberFormat="1">
      <alignment horizontal="center" shrinkToFit="0" vertical="center" wrapText="1"/>
    </xf>
    <xf borderId="1" fillId="3" fontId="14" numFmtId="0" xfId="0" applyAlignment="1" applyBorder="1" applyFont="1">
      <alignment horizontal="center" vertical="center"/>
    </xf>
    <xf borderId="1" fillId="3" fontId="13" numFmtId="0" xfId="0" applyAlignment="1" applyBorder="1" applyFont="1">
      <alignment vertical="center"/>
    </xf>
    <xf borderId="1" fillId="6" fontId="3" numFmtId="10" xfId="0" applyAlignment="1" applyBorder="1" applyFont="1" applyNumberFormat="1">
      <alignment horizontal="center" shrinkToFit="0" vertical="center" wrapText="1"/>
    </xf>
    <xf borderId="1" fillId="6" fontId="9" numFmtId="10" xfId="0" applyAlignment="1" applyBorder="1" applyFont="1" applyNumberFormat="1">
      <alignment horizontal="center" shrinkToFit="0" vertical="center" wrapText="1"/>
    </xf>
    <xf borderId="1" fillId="5" fontId="3" numFmtId="10" xfId="0" applyAlignment="1" applyBorder="1" applyFont="1" applyNumberFormat="1">
      <alignment horizontal="center" shrinkToFit="0" vertical="center" wrapText="1"/>
    </xf>
    <xf borderId="1" fillId="5" fontId="17" numFmtId="10" xfId="0" applyAlignment="1" applyBorder="1" applyFont="1" applyNumberFormat="1">
      <alignment horizontal="center" vertical="center"/>
    </xf>
    <xf borderId="18" fillId="5" fontId="14" numFmtId="9" xfId="0" applyAlignment="1" applyBorder="1" applyFont="1" applyNumberFormat="1">
      <alignment horizontal="center" vertical="center"/>
    </xf>
    <xf borderId="9" fillId="5" fontId="9" numFmtId="10" xfId="0" applyAlignment="1" applyBorder="1" applyFont="1" applyNumberFormat="1">
      <alignment horizontal="center" shrinkToFit="0" vertical="center" wrapText="1"/>
    </xf>
    <xf borderId="0" fillId="0" fontId="10" numFmtId="0" xfId="0" applyFont="1"/>
    <xf borderId="1" fillId="0" fontId="6" numFmtId="3" xfId="0" applyAlignment="1" applyBorder="1" applyFont="1" applyNumberFormat="1">
      <alignment horizontal="center"/>
    </xf>
    <xf borderId="1" fillId="3" fontId="6" numFmtId="3" xfId="0" applyAlignment="1" applyBorder="1" applyFont="1" applyNumberFormat="1">
      <alignment horizontal="center"/>
    </xf>
    <xf borderId="1" fillId="0" fontId="12" numFmtId="3" xfId="0" applyAlignment="1" applyBorder="1" applyFont="1" applyNumberFormat="1">
      <alignment horizontal="center"/>
    </xf>
    <xf borderId="1" fillId="7" fontId="6" numFmtId="3" xfId="0" applyAlignment="1" applyBorder="1" applyFont="1" applyNumberFormat="1">
      <alignment horizontal="center"/>
    </xf>
    <xf borderId="19" fillId="3" fontId="6" numFmtId="0" xfId="0" applyBorder="1" applyFont="1"/>
    <xf borderId="16" fillId="3" fontId="13" numFmtId="0" xfId="0" applyAlignment="1" applyBorder="1" applyFont="1">
      <alignment horizontal="center" vertical="center"/>
    </xf>
    <xf borderId="1" fillId="3" fontId="6" numFmtId="0" xfId="0" applyAlignment="1" applyBorder="1" applyFont="1">
      <alignment horizontal="center"/>
    </xf>
    <xf borderId="17" fillId="3" fontId="13" numFmtId="0" xfId="0" applyAlignment="1" applyBorder="1" applyFont="1">
      <alignment horizontal="center" vertical="center"/>
    </xf>
    <xf borderId="13" fillId="3" fontId="6" numFmtId="0" xfId="0" applyAlignment="1" applyBorder="1" applyFont="1">
      <alignment horizontal="center"/>
    </xf>
    <xf borderId="3" fillId="3" fontId="9" numFmtId="10" xfId="0" applyAlignment="1" applyBorder="1" applyFont="1" applyNumberFormat="1">
      <alignment horizontal="center" shrinkToFit="0" vertical="center" wrapText="1"/>
    </xf>
    <xf borderId="1" fillId="3" fontId="16" numFmtId="3" xfId="0" applyAlignment="1" applyBorder="1" applyFont="1" applyNumberFormat="1">
      <alignment horizontal="center"/>
    </xf>
    <xf borderId="1" fillId="3" fontId="13" numFmtId="0" xfId="0" applyAlignment="1" applyBorder="1" applyFont="1">
      <alignment horizontal="center" vertical="center"/>
    </xf>
    <xf borderId="1" fillId="5" fontId="20" numFmtId="10" xfId="0" applyAlignment="1" applyBorder="1" applyFont="1" applyNumberFormat="1">
      <alignment horizontal="center" vertical="center"/>
    </xf>
    <xf borderId="3" fillId="5" fontId="21" numFmtId="10" xfId="0" applyAlignment="1" applyBorder="1" applyFont="1" applyNumberFormat="1">
      <alignment horizontal="center" shrinkToFit="0" vertical="center" wrapText="1"/>
    </xf>
    <xf borderId="1" fillId="5" fontId="22" numFmtId="10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100">
                <a:solidFill>
                  <a:srgbClr val="757575"/>
                </a:solidFill>
                <a:latin typeface="+mn-lt"/>
              </a:defRPr>
            </a:pPr>
            <a:r>
              <a:rPr b="0" i="0" sz="1100">
                <a:solidFill>
                  <a:srgbClr val="757575"/>
                </a:solidFill>
                <a:latin typeface="+mn-lt"/>
              </a:rPr>
              <a:t>Partos eutócicos atendidos exclusivamente por matronas</a:t>
            </a:r>
          </a:p>
        </c:rich>
      </c:tx>
      <c:overlay val="0"/>
    </c:title>
    <c:plotArea>
      <c:layout>
        <c:manualLayout>
          <c:xMode val="edge"/>
          <c:yMode val="edge"/>
          <c:x val="0.06533792401425106"/>
          <c:y val="0.2167073151641333"/>
          <c:w val="0.8324043358216586"/>
          <c:h val="0.5821518135282792"/>
        </c:manualLayout>
      </c:layout>
      <c:barChart>
        <c:barDir val="col"/>
        <c:ser>
          <c:idx val="0"/>
          <c:order val="0"/>
          <c:tx>
            <c:v>2021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Graficos!$D$1:$K$1</c:f>
            </c:strRef>
          </c:cat>
          <c:val>
            <c:numRef>
              <c:f>Graficos!$D$2:$K$2</c:f>
              <c:numCache/>
            </c:numRef>
          </c:val>
        </c:ser>
        <c:ser>
          <c:idx val="1"/>
          <c:order val="1"/>
          <c:tx>
            <c:v>2022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cat>
            <c:strRef>
              <c:f>Graficos!$D$1:$K$1</c:f>
            </c:strRef>
          </c:cat>
          <c:val>
            <c:numRef>
              <c:f>Graficos!$D$3:$K$3</c:f>
              <c:numCache/>
            </c:numRef>
          </c:val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cat>
            <c:strRef>
              <c:f>Graficos!$D$1:$K$1</c:f>
            </c:strRef>
          </c:cat>
          <c:val>
            <c:numRef>
              <c:f>Graficos!$D$4:$K$4</c:f>
              <c:numCache/>
            </c:numRef>
          </c:val>
        </c:ser>
        <c:ser>
          <c:idx val="3"/>
          <c:order val="3"/>
          <c:tx>
            <c:v>2024</c:v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cat>
            <c:strRef>
              <c:f>Graficos!$D$1:$K$1</c:f>
            </c:strRef>
          </c:cat>
          <c:val>
            <c:numRef>
              <c:f>Graficos!$D$5:$K$5</c:f>
              <c:numCache/>
            </c:numRef>
          </c:val>
        </c:ser>
        <c:axId val="229713085"/>
        <c:axId val="1631434490"/>
      </c:barChart>
      <c:catAx>
        <c:axId val="22971308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631434490"/>
      </c:catAx>
      <c:valAx>
        <c:axId val="163143449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229713085"/>
      </c:valAx>
    </c:plotArea>
    <c:legend>
      <c:legendPos val="b"/>
      <c:layout>
        <c:manualLayout>
          <c:xMode val="edge"/>
          <c:yMode val="edge"/>
          <c:x val="0.30063366837987693"/>
          <c:y val="0.9312495457298605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100">
                <a:solidFill>
                  <a:srgbClr val="757575"/>
                </a:solidFill>
                <a:latin typeface="+mn-lt"/>
              </a:defRPr>
            </a:pPr>
            <a:r>
              <a:rPr b="0" i="0" sz="1100">
                <a:solidFill>
                  <a:srgbClr val="757575"/>
                </a:solidFill>
                <a:latin typeface="+mn-lt"/>
              </a:rPr>
              <a:t>Planes de parto y nacimiento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2021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Graficos!$D$201:$K$201</c:f>
            </c:strRef>
          </c:cat>
          <c:val>
            <c:numRef>
              <c:f>Graficos!$D$202:$K$202</c:f>
              <c:numCache/>
            </c:numRef>
          </c:val>
        </c:ser>
        <c:ser>
          <c:idx val="1"/>
          <c:order val="1"/>
          <c:tx>
            <c:v>2022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cat>
            <c:strRef>
              <c:f>Graficos!$D$201:$K$201</c:f>
            </c:strRef>
          </c:cat>
          <c:val>
            <c:numRef>
              <c:f>Graficos!$D$203:$K$203</c:f>
              <c:numCache/>
            </c:numRef>
          </c:val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cat>
            <c:strRef>
              <c:f>Graficos!$D$201:$K$201</c:f>
            </c:strRef>
          </c:cat>
          <c:val>
            <c:numRef>
              <c:f>Graficos!$D$204:$K$204</c:f>
              <c:numCache/>
            </c:numRef>
          </c:val>
        </c:ser>
        <c:ser>
          <c:idx val="3"/>
          <c:order val="3"/>
          <c:tx>
            <c:v>2024</c:v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cat>
            <c:strRef>
              <c:f>Graficos!$D$201:$K$201</c:f>
            </c:strRef>
          </c:cat>
          <c:val>
            <c:numRef>
              <c:f>Graficos!$D$205:$K$205</c:f>
              <c:numCache/>
            </c:numRef>
          </c:val>
        </c:ser>
        <c:axId val="1176188609"/>
        <c:axId val="87284750"/>
      </c:barChart>
      <c:catAx>
        <c:axId val="117618860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87284750"/>
      </c:catAx>
      <c:valAx>
        <c:axId val="8728475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176188609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Inducción del parto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2021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Graficos!$D$224:$K$224</c:f>
            </c:strRef>
          </c:cat>
          <c:val>
            <c:numRef>
              <c:f>Graficos!$D$225:$K$225</c:f>
              <c:numCache/>
            </c:numRef>
          </c:val>
        </c:ser>
        <c:ser>
          <c:idx val="1"/>
          <c:order val="1"/>
          <c:tx>
            <c:v>2022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cat>
            <c:strRef>
              <c:f>Graficos!$D$224:$K$224</c:f>
            </c:strRef>
          </c:cat>
          <c:val>
            <c:numRef>
              <c:f>Graficos!$D$226:$K$226</c:f>
              <c:numCache/>
            </c:numRef>
          </c:val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cat>
            <c:strRef>
              <c:f>Graficos!$D$224:$K$224</c:f>
            </c:strRef>
          </c:cat>
          <c:val>
            <c:numRef>
              <c:f>Graficos!$D$227:$K$227</c:f>
              <c:numCache/>
            </c:numRef>
          </c:val>
        </c:ser>
        <c:ser>
          <c:idx val="3"/>
          <c:order val="3"/>
          <c:tx>
            <c:v>2024</c:v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cat>
            <c:strRef>
              <c:f>Graficos!$D$224:$K$224</c:f>
            </c:strRef>
          </c:cat>
          <c:val>
            <c:numRef>
              <c:f>Graficos!$D$228:$K$228</c:f>
              <c:numCache/>
            </c:numRef>
          </c:val>
        </c:ser>
        <c:axId val="694349849"/>
        <c:axId val="892295524"/>
      </c:barChart>
      <c:catAx>
        <c:axId val="69434984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892295524"/>
      </c:catAx>
      <c:valAx>
        <c:axId val="89229552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694349849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100">
                <a:solidFill>
                  <a:srgbClr val="757575"/>
                </a:solidFill>
                <a:latin typeface="+mn-lt"/>
              </a:defRPr>
            </a:pPr>
            <a:r>
              <a:rPr b="0" i="0" sz="1100">
                <a:solidFill>
                  <a:srgbClr val="757575"/>
                </a:solidFill>
                <a:latin typeface="+mn-lt"/>
              </a:rPr>
              <a:t>Anestesia locorregional en partos vaginales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2021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Graficos!$D$27:$K$27</c:f>
            </c:strRef>
          </c:cat>
          <c:val>
            <c:numRef>
              <c:f>Graficos!$D$28:$K$28</c:f>
              <c:numCache/>
            </c:numRef>
          </c:val>
        </c:ser>
        <c:ser>
          <c:idx val="1"/>
          <c:order val="1"/>
          <c:tx>
            <c:v>2022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cat>
            <c:strRef>
              <c:f>Graficos!$D$27:$K$27</c:f>
            </c:strRef>
          </c:cat>
          <c:val>
            <c:numRef>
              <c:f>Graficos!$D$29:$K$29</c:f>
              <c:numCache/>
            </c:numRef>
          </c:val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cat>
            <c:strRef>
              <c:f>Graficos!$D$27:$K$27</c:f>
            </c:strRef>
          </c:cat>
          <c:val>
            <c:numRef>
              <c:f>Graficos!$D$30:$K$30</c:f>
              <c:numCache/>
            </c:numRef>
          </c:val>
        </c:ser>
        <c:ser>
          <c:idx val="3"/>
          <c:order val="3"/>
          <c:tx>
            <c:v>2024</c:v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cat>
            <c:strRef>
              <c:f>Graficos!$D$27:$K$27</c:f>
            </c:strRef>
          </c:cat>
          <c:val>
            <c:numRef>
              <c:f>Graficos!$D$31:$K$31</c:f>
              <c:numCache/>
            </c:numRef>
          </c:val>
        </c:ser>
        <c:axId val="1336721607"/>
        <c:axId val="10499301"/>
      </c:barChart>
      <c:catAx>
        <c:axId val="133672160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0499301"/>
      </c:catAx>
      <c:valAx>
        <c:axId val="1049930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336721607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100">
                <a:solidFill>
                  <a:srgbClr val="757575"/>
                </a:solidFill>
                <a:latin typeface="+mn-lt"/>
              </a:defRPr>
            </a:pPr>
            <a:r>
              <a:rPr b="0" i="0" sz="1100">
                <a:solidFill>
                  <a:srgbClr val="757575"/>
                </a:solidFill>
                <a:latin typeface="+mn-lt"/>
              </a:rPr>
              <a:t>Episiotomía en partos eutócicos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2021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Graficos!$D$48:$K$48</c:f>
            </c:strRef>
          </c:cat>
          <c:val>
            <c:numRef>
              <c:f>Graficos!$D$49:$K$49</c:f>
              <c:numCache/>
            </c:numRef>
          </c:val>
        </c:ser>
        <c:ser>
          <c:idx val="1"/>
          <c:order val="1"/>
          <c:tx>
            <c:v>2022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cat>
            <c:strRef>
              <c:f>Graficos!$D$48:$K$48</c:f>
            </c:strRef>
          </c:cat>
          <c:val>
            <c:numRef>
              <c:f>Graficos!$D$50:$K$50</c:f>
              <c:numCache/>
            </c:numRef>
          </c:val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cat>
            <c:strRef>
              <c:f>Graficos!$D$48:$K$48</c:f>
            </c:strRef>
          </c:cat>
          <c:val>
            <c:numRef>
              <c:f>Graficos!$D$51:$K$51</c:f>
              <c:numCache/>
            </c:numRef>
          </c:val>
        </c:ser>
        <c:ser>
          <c:idx val="3"/>
          <c:order val="3"/>
          <c:tx>
            <c:v>2024</c:v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cat>
            <c:strRef>
              <c:f>Graficos!$D$48:$K$48</c:f>
            </c:strRef>
          </c:cat>
          <c:val>
            <c:numRef>
              <c:f>Graficos!$D$52:$K$52</c:f>
              <c:numCache/>
            </c:numRef>
          </c:val>
        </c:ser>
        <c:axId val="2130055192"/>
        <c:axId val="440000357"/>
      </c:barChart>
      <c:catAx>
        <c:axId val="21300551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440000357"/>
      </c:catAx>
      <c:valAx>
        <c:axId val="44000035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2130055192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100">
                <a:solidFill>
                  <a:srgbClr val="757575"/>
                </a:solidFill>
                <a:latin typeface="+mn-lt"/>
              </a:defRPr>
            </a:pPr>
            <a:r>
              <a:rPr b="0" i="0" sz="1100">
                <a:solidFill>
                  <a:srgbClr val="757575"/>
                </a:solidFill>
                <a:latin typeface="+mn-lt"/>
              </a:rPr>
              <a:t>Partos vaginales instrumentales</a:t>
            </a:r>
          </a:p>
        </c:rich>
      </c:tx>
      <c:layout>
        <c:manualLayout>
          <c:xMode val="edge"/>
          <c:yMode val="edge"/>
          <c:x val="0.17036111111111107"/>
          <c:y val="0.027777777777777776"/>
        </c:manualLayout>
      </c:layout>
      <c:overlay val="0"/>
    </c:title>
    <c:plotArea>
      <c:layout/>
      <c:barChart>
        <c:barDir val="col"/>
        <c:ser>
          <c:idx val="0"/>
          <c:order val="0"/>
          <c:tx>
            <c:v>2021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Graficos!$D$70:$K$70</c:f>
            </c:strRef>
          </c:cat>
          <c:val>
            <c:numRef>
              <c:f>Graficos!$D$71:$K$71</c:f>
              <c:numCache/>
            </c:numRef>
          </c:val>
        </c:ser>
        <c:ser>
          <c:idx val="1"/>
          <c:order val="1"/>
          <c:tx>
            <c:v>2022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cat>
            <c:strRef>
              <c:f>Graficos!$D$70:$K$70</c:f>
            </c:strRef>
          </c:cat>
          <c:val>
            <c:numRef>
              <c:f>Graficos!$D$72:$K$72</c:f>
              <c:numCache/>
            </c:numRef>
          </c:val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cat>
            <c:strRef>
              <c:f>Graficos!$D$70:$K$70</c:f>
            </c:strRef>
          </c:cat>
          <c:val>
            <c:numRef>
              <c:f>Graficos!$D$73:$K$73</c:f>
              <c:numCache/>
            </c:numRef>
          </c:val>
        </c:ser>
        <c:ser>
          <c:idx val="3"/>
          <c:order val="3"/>
          <c:tx>
            <c:v>2024</c:v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cat>
            <c:strRef>
              <c:f>Graficos!$D$70:$K$70</c:f>
            </c:strRef>
          </c:cat>
          <c:val>
            <c:numRef>
              <c:f>Graficos!$D$74:$K$74</c:f>
              <c:numCache/>
            </c:numRef>
          </c:val>
        </c:ser>
        <c:axId val="577808359"/>
        <c:axId val="1858527800"/>
      </c:barChart>
      <c:catAx>
        <c:axId val="57780835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858527800"/>
      </c:catAx>
      <c:valAx>
        <c:axId val="185852780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577808359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100">
                <a:solidFill>
                  <a:srgbClr val="757575"/>
                </a:solidFill>
                <a:latin typeface="+mn-lt"/>
              </a:defRPr>
            </a:pPr>
            <a:r>
              <a:rPr b="0" i="0" sz="1100">
                <a:solidFill>
                  <a:srgbClr val="757575"/>
                </a:solidFill>
                <a:latin typeface="+mn-lt"/>
              </a:rPr>
              <a:t>Inducción del parto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2021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Graficos!$D$92:$K$92</c:f>
            </c:strRef>
          </c:cat>
          <c:val>
            <c:numRef>
              <c:f>Graficos!$D$93:$K$93</c:f>
              <c:numCache/>
            </c:numRef>
          </c:val>
        </c:ser>
        <c:ser>
          <c:idx val="1"/>
          <c:order val="1"/>
          <c:tx>
            <c:v>2022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cat>
            <c:strRef>
              <c:f>Graficos!$D$92:$K$92</c:f>
            </c:strRef>
          </c:cat>
          <c:val>
            <c:numRef>
              <c:f>Graficos!$D$94:$K$94</c:f>
              <c:numCache/>
            </c:numRef>
          </c:val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cat>
            <c:strRef>
              <c:f>Graficos!$D$92:$K$92</c:f>
            </c:strRef>
          </c:cat>
          <c:val>
            <c:numRef>
              <c:f>Graficos!$D$95:$K$95</c:f>
              <c:numCache/>
            </c:numRef>
          </c:val>
        </c:ser>
        <c:ser>
          <c:idx val="3"/>
          <c:order val="3"/>
          <c:tx>
            <c:v>2024</c:v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cat>
            <c:strRef>
              <c:f>Graficos!$D$92:$K$92</c:f>
            </c:strRef>
          </c:cat>
          <c:val>
            <c:numRef>
              <c:f>Graficos!$D$96:$K$96</c:f>
              <c:numCache/>
            </c:numRef>
          </c:val>
        </c:ser>
        <c:axId val="1135866474"/>
        <c:axId val="1762142865"/>
      </c:barChart>
      <c:catAx>
        <c:axId val="113586647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762142865"/>
      </c:catAx>
      <c:valAx>
        <c:axId val="176214286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135866474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100">
                <a:solidFill>
                  <a:srgbClr val="757575"/>
                </a:solidFill>
                <a:latin typeface="+mn-lt"/>
              </a:defRPr>
            </a:pPr>
            <a:r>
              <a:rPr b="0" i="0" sz="1100">
                <a:solidFill>
                  <a:srgbClr val="757575"/>
                </a:solidFill>
                <a:latin typeface="+mn-lt"/>
              </a:rPr>
              <a:t>Partos con cesárea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2021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Graficos!$D$113:$K$113</c:f>
            </c:strRef>
          </c:cat>
          <c:val>
            <c:numRef>
              <c:f>Graficos!$D$114:$K$114</c:f>
              <c:numCache/>
            </c:numRef>
          </c:val>
        </c:ser>
        <c:ser>
          <c:idx val="1"/>
          <c:order val="1"/>
          <c:tx>
            <c:v>2022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cat>
            <c:strRef>
              <c:f>Graficos!$D$113:$K$113</c:f>
            </c:strRef>
          </c:cat>
          <c:val>
            <c:numRef>
              <c:f>Graficos!$D$115:$K$115</c:f>
              <c:numCache/>
            </c:numRef>
          </c:val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cat>
            <c:strRef>
              <c:f>Graficos!$D$113:$K$113</c:f>
            </c:strRef>
          </c:cat>
          <c:val>
            <c:numRef>
              <c:f>Graficos!$D$116:$K$116</c:f>
              <c:numCache/>
            </c:numRef>
          </c:val>
        </c:ser>
        <c:ser>
          <c:idx val="3"/>
          <c:order val="3"/>
          <c:tx>
            <c:v>2024</c:v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cat>
            <c:strRef>
              <c:f>Graficos!$D$113:$K$113</c:f>
            </c:strRef>
          </c:cat>
          <c:val>
            <c:numRef>
              <c:f>Graficos!$D$117:$K$117</c:f>
              <c:numCache/>
            </c:numRef>
          </c:val>
        </c:ser>
        <c:axId val="683832124"/>
        <c:axId val="1030396089"/>
      </c:barChart>
      <c:catAx>
        <c:axId val="6838321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030396089"/>
      </c:catAx>
      <c:valAx>
        <c:axId val="103039608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683832124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100">
                <a:solidFill>
                  <a:srgbClr val="757575"/>
                </a:solidFill>
                <a:latin typeface="+mn-lt"/>
              </a:defRPr>
            </a:pPr>
            <a:r>
              <a:rPr b="0" i="0" sz="1100">
                <a:solidFill>
                  <a:srgbClr val="757575"/>
                </a:solidFill>
                <a:latin typeface="+mn-lt"/>
              </a:rPr>
              <a:t>Contacto piel con piel en paritorio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2021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Graficos!$D$135:$K$135</c:f>
            </c:strRef>
          </c:cat>
          <c:val>
            <c:numRef>
              <c:f>Graficos!$D$136:$K$136</c:f>
              <c:numCache/>
            </c:numRef>
          </c:val>
        </c:ser>
        <c:ser>
          <c:idx val="1"/>
          <c:order val="1"/>
          <c:tx>
            <c:v>2022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cat>
            <c:strRef>
              <c:f>Graficos!$D$135:$K$135</c:f>
            </c:strRef>
          </c:cat>
          <c:val>
            <c:numRef>
              <c:f>Graficos!$D$137:$K$137</c:f>
              <c:numCache/>
            </c:numRef>
          </c:val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cat>
            <c:strRef>
              <c:f>Graficos!$D$135:$K$135</c:f>
            </c:strRef>
          </c:cat>
          <c:val>
            <c:numRef>
              <c:f>Graficos!$D$138:$K$138</c:f>
              <c:numCache/>
            </c:numRef>
          </c:val>
        </c:ser>
        <c:ser>
          <c:idx val="3"/>
          <c:order val="3"/>
          <c:tx>
            <c:v>2024</c:v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cat>
            <c:strRef>
              <c:f>Graficos!$D$135:$K$135</c:f>
            </c:strRef>
          </c:cat>
          <c:val>
            <c:numRef>
              <c:f>Graficos!$D$139:$K$139</c:f>
              <c:numCache/>
            </c:numRef>
          </c:val>
        </c:ser>
        <c:axId val="1243786637"/>
        <c:axId val="1393811514"/>
      </c:barChart>
      <c:catAx>
        <c:axId val="124378663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393811514"/>
      </c:catAx>
      <c:valAx>
        <c:axId val="139381151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243786637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100">
                <a:solidFill>
                  <a:srgbClr val="757575"/>
                </a:solidFill>
                <a:latin typeface="+mn-lt"/>
              </a:defRPr>
            </a:pPr>
            <a:r>
              <a:rPr b="0" i="0" sz="1100">
                <a:solidFill>
                  <a:srgbClr val="757575"/>
                </a:solidFill>
                <a:latin typeface="+mn-lt"/>
              </a:rPr>
              <a:t>Inicio precoz de lactancia materna en el paritorio (primeras 2 horas)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2021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Graficos!$D$157:$K$157</c:f>
            </c:strRef>
          </c:cat>
          <c:val>
            <c:numRef>
              <c:f>Graficos!$D$158:$K$158</c:f>
              <c:numCache/>
            </c:numRef>
          </c:val>
        </c:ser>
        <c:ser>
          <c:idx val="1"/>
          <c:order val="1"/>
          <c:tx>
            <c:v>2022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cat>
            <c:strRef>
              <c:f>Graficos!$D$157:$K$157</c:f>
            </c:strRef>
          </c:cat>
          <c:val>
            <c:numRef>
              <c:f>Graficos!$D$159:$K$159</c:f>
              <c:numCache/>
            </c:numRef>
          </c:val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cat>
            <c:strRef>
              <c:f>Graficos!$D$157:$K$157</c:f>
            </c:strRef>
          </c:cat>
          <c:val>
            <c:numRef>
              <c:f>Graficos!$D$160:$K$160</c:f>
              <c:numCache/>
            </c:numRef>
          </c:val>
        </c:ser>
        <c:ser>
          <c:idx val="3"/>
          <c:order val="3"/>
          <c:tx>
            <c:v>2024</c:v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cat>
            <c:strRef>
              <c:f>Graficos!$D$157:$K$157</c:f>
            </c:strRef>
          </c:cat>
          <c:val>
            <c:numRef>
              <c:f>Graficos!$D$161:$K$161</c:f>
              <c:numCache/>
            </c:numRef>
          </c:val>
        </c:ser>
        <c:axId val="1757380601"/>
        <c:axId val="630526550"/>
      </c:barChart>
      <c:catAx>
        <c:axId val="175738060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630526550"/>
      </c:catAx>
      <c:valAx>
        <c:axId val="63052655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757380601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100">
                <a:solidFill>
                  <a:srgbClr val="757575"/>
                </a:solidFill>
                <a:latin typeface="+mn-lt"/>
              </a:defRPr>
            </a:pPr>
            <a:r>
              <a:rPr b="0" i="0" sz="1100">
                <a:solidFill>
                  <a:srgbClr val="757575"/>
                </a:solidFill>
                <a:latin typeface="+mn-lt"/>
              </a:rPr>
              <a:t>Lactancia materna exclusiva al alta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2021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Graficos!$D$180:$K$180</c:f>
            </c:strRef>
          </c:cat>
          <c:val>
            <c:numRef>
              <c:f>Graficos!$D$181:$K$181</c:f>
              <c:numCache/>
            </c:numRef>
          </c:val>
        </c:ser>
        <c:ser>
          <c:idx val="1"/>
          <c:order val="1"/>
          <c:tx>
            <c:v>2022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cat>
            <c:strRef>
              <c:f>Graficos!$D$180:$K$180</c:f>
            </c:strRef>
          </c:cat>
          <c:val>
            <c:numRef>
              <c:f>Graficos!$D$182:$K$182</c:f>
              <c:numCache/>
            </c:numRef>
          </c:val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cat>
            <c:strRef>
              <c:f>Graficos!$D$180:$K$180</c:f>
            </c:strRef>
          </c:cat>
          <c:val>
            <c:numRef>
              <c:f>Graficos!$D$183:$K$183</c:f>
              <c:numCache/>
            </c:numRef>
          </c:val>
        </c:ser>
        <c:ser>
          <c:idx val="3"/>
          <c:order val="3"/>
          <c:tx>
            <c:v>2024</c:v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cat>
            <c:strRef>
              <c:f>Graficos!$D$180:$K$180</c:f>
            </c:strRef>
          </c:cat>
          <c:val>
            <c:numRef>
              <c:f>Graficos!$D$184:$K$184</c:f>
              <c:numCache/>
            </c:numRef>
          </c:val>
        </c:ser>
        <c:axId val="644877807"/>
        <c:axId val="313454821"/>
      </c:barChart>
      <c:catAx>
        <c:axId val="64487780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313454821"/>
      </c:catAx>
      <c:valAx>
        <c:axId val="31345482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644877807"/>
      </c:valAx>
    </c:plotArea>
    <c:legend>
      <c:legendPos val="b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11" Type="http://schemas.openxmlformats.org/officeDocument/2006/relationships/chart" Target="../charts/chart11.xml"/><Relationship Id="rId10" Type="http://schemas.openxmlformats.org/officeDocument/2006/relationships/chart" Target="../charts/chart10.xml"/><Relationship Id="rId9" Type="http://schemas.openxmlformats.org/officeDocument/2006/relationships/chart" Target="../charts/chart9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209550</xdr:colOff>
      <xdr:row>6</xdr:row>
      <xdr:rowOff>9525</xdr:rowOff>
    </xdr:from>
    <xdr:ext cx="4752975" cy="3457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</xdr:col>
      <xdr:colOff>514350</xdr:colOff>
      <xdr:row>31</xdr:row>
      <xdr:rowOff>95250</xdr:rowOff>
    </xdr:from>
    <xdr:ext cx="4429125" cy="2981325"/>
    <xdr:graphicFrame>
      <xdr:nvGraphicFramePr>
        <xdr:cNvPr id="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2</xdr:col>
      <xdr:colOff>314325</xdr:colOff>
      <xdr:row>52</xdr:row>
      <xdr:rowOff>85725</xdr:rowOff>
    </xdr:from>
    <xdr:ext cx="4295775" cy="2981325"/>
    <xdr:graphicFrame>
      <xdr:nvGraphicFramePr>
        <xdr:cNvPr id="3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2</xdr:col>
      <xdr:colOff>704850</xdr:colOff>
      <xdr:row>75</xdr:row>
      <xdr:rowOff>9525</xdr:rowOff>
    </xdr:from>
    <xdr:ext cx="4333875" cy="2962275"/>
    <xdr:graphicFrame>
      <xdr:nvGraphicFramePr>
        <xdr:cNvPr id="4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2</xdr:col>
      <xdr:colOff>390525</xdr:colOff>
      <xdr:row>96</xdr:row>
      <xdr:rowOff>123825</xdr:rowOff>
    </xdr:from>
    <xdr:ext cx="4295775" cy="2981325"/>
    <xdr:graphicFrame>
      <xdr:nvGraphicFramePr>
        <xdr:cNvPr id="5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2</xdr:col>
      <xdr:colOff>95250</xdr:colOff>
      <xdr:row>117</xdr:row>
      <xdr:rowOff>123825</xdr:rowOff>
    </xdr:from>
    <xdr:ext cx="4295775" cy="2981325"/>
    <xdr:graphicFrame>
      <xdr:nvGraphicFramePr>
        <xdr:cNvPr id="6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1</xdr:col>
      <xdr:colOff>1152525</xdr:colOff>
      <xdr:row>139</xdr:row>
      <xdr:rowOff>19050</xdr:rowOff>
    </xdr:from>
    <xdr:ext cx="4429125" cy="2981325"/>
    <xdr:graphicFrame>
      <xdr:nvGraphicFramePr>
        <xdr:cNvPr id="7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1</xdr:col>
      <xdr:colOff>1143000</xdr:colOff>
      <xdr:row>161</xdr:row>
      <xdr:rowOff>9525</xdr:rowOff>
    </xdr:from>
    <xdr:ext cx="4448175" cy="3238500"/>
    <xdr:graphicFrame>
      <xdr:nvGraphicFramePr>
        <xdr:cNvPr id="8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  <xdr:oneCellAnchor>
    <xdr:from>
      <xdr:col>2</xdr:col>
      <xdr:colOff>0</xdr:colOff>
      <xdr:row>184</xdr:row>
      <xdr:rowOff>0</xdr:rowOff>
    </xdr:from>
    <xdr:ext cx="4295775" cy="2962275"/>
    <xdr:graphicFrame>
      <xdr:nvGraphicFramePr>
        <xdr:cNvPr id="9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9"/>
        </a:graphicData>
      </a:graphic>
    </xdr:graphicFrame>
    <xdr:clientData fLocksWithSheet="0"/>
  </xdr:oneCellAnchor>
  <xdr:oneCellAnchor>
    <xdr:from>
      <xdr:col>1</xdr:col>
      <xdr:colOff>1085850</xdr:colOff>
      <xdr:row>205</xdr:row>
      <xdr:rowOff>133350</xdr:rowOff>
    </xdr:from>
    <xdr:ext cx="4429125" cy="2981325"/>
    <xdr:graphicFrame>
      <xdr:nvGraphicFramePr>
        <xdr:cNvPr id="10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0"/>
        </a:graphicData>
      </a:graphic>
    </xdr:graphicFrame>
    <xdr:clientData fLocksWithSheet="0"/>
  </xdr:oneCellAnchor>
  <xdr:oneCellAnchor>
    <xdr:from>
      <xdr:col>1</xdr:col>
      <xdr:colOff>609600</xdr:colOff>
      <xdr:row>228</xdr:row>
      <xdr:rowOff>180975</xdr:rowOff>
    </xdr:from>
    <xdr:ext cx="4381500" cy="2886075"/>
    <xdr:graphicFrame>
      <xdr:nvGraphicFramePr>
        <xdr:cNvPr id="11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1"/>
        </a:graphicData>
      </a:graphic>
    </xdr:graphicFrame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18.71"/>
    <col customWidth="1" min="3" max="3" width="10.86"/>
    <col customWidth="1" min="4" max="26" width="10.71"/>
  </cols>
  <sheetData>
    <row r="1">
      <c r="A1" s="1" t="s">
        <v>0</v>
      </c>
      <c r="B1" s="1" t="s">
        <v>1</v>
      </c>
      <c r="C1" s="2"/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</row>
    <row r="2" ht="15.0" customHeight="1">
      <c r="A2" s="4" t="s">
        <v>10</v>
      </c>
      <c r="B2" s="5" t="s">
        <v>11</v>
      </c>
      <c r="C2" s="6">
        <v>2021.0</v>
      </c>
      <c r="D2" s="7">
        <v>0.67</v>
      </c>
      <c r="E2" s="7">
        <v>0.8431372549019608</v>
      </c>
      <c r="F2" s="7">
        <v>0.8654292343387471</v>
      </c>
      <c r="G2" s="7">
        <v>0.5141666666666667</v>
      </c>
      <c r="H2" s="7">
        <v>0.6480218281036835</v>
      </c>
      <c r="I2" s="7">
        <v>0.6590909090909091</v>
      </c>
      <c r="J2" s="7">
        <v>0.7525252525252525</v>
      </c>
      <c r="K2" s="7">
        <v>0.7746478873239436</v>
      </c>
    </row>
    <row r="3">
      <c r="C3" s="6">
        <v>2022.0</v>
      </c>
      <c r="D3" s="7">
        <v>0.6063829787234043</v>
      </c>
      <c r="E3" s="7">
        <v>0.7924528301886793</v>
      </c>
      <c r="F3" s="7">
        <v>0.8673218673218673</v>
      </c>
      <c r="G3" s="7">
        <v>0.6112</v>
      </c>
      <c r="H3" s="7">
        <v>0.6160108548168249</v>
      </c>
      <c r="I3" s="7">
        <v>0.609375</v>
      </c>
      <c r="J3" s="7">
        <v>0.6956521739130435</v>
      </c>
      <c r="K3" s="7">
        <v>0.7101449275362319</v>
      </c>
    </row>
    <row r="4">
      <c r="C4" s="6">
        <v>2023.0</v>
      </c>
      <c r="D4" s="7">
        <v>0.7721518987341772</v>
      </c>
      <c r="E4" s="7">
        <v>0.6938775510204082</v>
      </c>
      <c r="F4" s="7">
        <v>0.8629441624365483</v>
      </c>
      <c r="G4" s="7">
        <v>0.6333922261484098</v>
      </c>
      <c r="H4" s="7">
        <v>0.6305732484076433</v>
      </c>
      <c r="I4" s="7">
        <v>0.6101694915254238</v>
      </c>
      <c r="J4" s="7">
        <v>0.8211920529801324</v>
      </c>
      <c r="K4" s="7">
        <v>0.647887323943662</v>
      </c>
      <c r="L4" s="7"/>
    </row>
    <row r="5">
      <c r="C5" s="6">
        <v>2024.0</v>
      </c>
      <c r="D5" s="8">
        <v>0.7674418604651163</v>
      </c>
      <c r="E5" s="7">
        <v>0.75</v>
      </c>
      <c r="F5" s="7">
        <v>0.86</v>
      </c>
      <c r="G5" s="7">
        <v>0.6687258687258687</v>
      </c>
      <c r="H5" s="7">
        <v>0.625503355704698</v>
      </c>
      <c r="I5" s="7">
        <v>0.696969696969697</v>
      </c>
      <c r="J5" s="7">
        <v>0.75</v>
      </c>
      <c r="K5" s="7">
        <v>0.7083333333333334</v>
      </c>
    </row>
    <row r="6">
      <c r="C6" s="9"/>
    </row>
    <row r="7">
      <c r="C7" s="9"/>
    </row>
    <row r="8">
      <c r="C8" s="9"/>
    </row>
    <row r="9">
      <c r="C9" s="9"/>
    </row>
    <row r="10">
      <c r="C10" s="9"/>
    </row>
    <row r="11">
      <c r="C11" s="9"/>
    </row>
    <row r="12">
      <c r="C12" s="9"/>
    </row>
    <row r="13">
      <c r="C13" s="9"/>
    </row>
    <row r="14">
      <c r="C14" s="9"/>
    </row>
    <row r="15">
      <c r="C15" s="9"/>
    </row>
    <row r="16">
      <c r="C16" s="9"/>
    </row>
    <row r="17">
      <c r="C17" s="9"/>
    </row>
    <row r="18">
      <c r="C18" s="9"/>
    </row>
    <row r="19">
      <c r="C19" s="9"/>
    </row>
    <row r="20">
      <c r="C20" s="9"/>
    </row>
    <row r="21" ht="15.75" customHeight="1">
      <c r="C21" s="9"/>
    </row>
    <row r="22" ht="15.75" customHeight="1">
      <c r="C22" s="9"/>
    </row>
    <row r="23" ht="15.75" customHeight="1">
      <c r="C23" s="9"/>
    </row>
    <row r="24" ht="15.75" customHeight="1">
      <c r="C24" s="9"/>
    </row>
    <row r="25" ht="15.75" customHeight="1">
      <c r="C25" s="9"/>
    </row>
    <row r="26" ht="15.75" customHeight="1">
      <c r="C26" s="9"/>
    </row>
    <row r="27" ht="15.75" customHeight="1">
      <c r="A27" s="1" t="s">
        <v>0</v>
      </c>
      <c r="B27" s="1" t="s">
        <v>1</v>
      </c>
      <c r="C27" s="2"/>
      <c r="D27" s="3" t="s">
        <v>2</v>
      </c>
      <c r="E27" s="3" t="s">
        <v>3</v>
      </c>
      <c r="F27" s="3" t="s">
        <v>4</v>
      </c>
      <c r="G27" s="3" t="s">
        <v>5</v>
      </c>
      <c r="H27" s="3" t="s">
        <v>6</v>
      </c>
      <c r="I27" s="3" t="s">
        <v>7</v>
      </c>
      <c r="J27" s="3" t="s">
        <v>8</v>
      </c>
      <c r="K27" s="3" t="s">
        <v>9</v>
      </c>
    </row>
    <row r="28" ht="15.0" customHeight="1">
      <c r="A28" s="4" t="s">
        <v>12</v>
      </c>
      <c r="B28" s="5" t="s">
        <v>13</v>
      </c>
      <c r="C28" s="6">
        <v>2021.0</v>
      </c>
      <c r="D28" s="7">
        <v>0.8095238095238095</v>
      </c>
      <c r="E28" s="7">
        <v>0.5789473684210527</v>
      </c>
      <c r="F28" s="7">
        <v>0.8277886497064579</v>
      </c>
      <c r="G28" s="7">
        <v>0.692402717726992</v>
      </c>
      <c r="H28" s="7">
        <v>0.7025380710659899</v>
      </c>
      <c r="I28" s="7">
        <v>0.6974789915966386</v>
      </c>
      <c r="J28" s="7">
        <v>0.6359447004608295</v>
      </c>
      <c r="K28" s="7">
        <v>0.6666666666666666</v>
      </c>
    </row>
    <row r="29" ht="15.75" customHeight="1">
      <c r="C29" s="6">
        <v>2022.0</v>
      </c>
      <c r="D29" s="7">
        <v>0.6666666666666666</v>
      </c>
      <c r="E29" s="7">
        <v>0.7627118644067796</v>
      </c>
      <c r="F29" s="7">
        <v>0.8356997971602435</v>
      </c>
      <c r="G29" s="7">
        <v>0.736318407960199</v>
      </c>
      <c r="H29" s="7">
        <v>0.7758444216990789</v>
      </c>
      <c r="I29" s="7">
        <v>0.7010309278350515</v>
      </c>
      <c r="J29" s="7">
        <v>0.6650246305418719</v>
      </c>
      <c r="K29" s="7">
        <v>0.6666666666666666</v>
      </c>
    </row>
    <row r="30" ht="15.75" customHeight="1">
      <c r="C30" s="6">
        <v>2023.0</v>
      </c>
      <c r="D30" s="7">
        <v>0.7070707070707071</v>
      </c>
      <c r="E30" s="7">
        <v>0.7213114754098361</v>
      </c>
      <c r="F30" s="7">
        <v>0.8350951374207188</v>
      </c>
      <c r="G30" s="7">
        <v>0.7351752021563343</v>
      </c>
      <c r="H30" s="7">
        <v>0.7309236947791165</v>
      </c>
      <c r="I30" s="7">
        <v>0.7634408602150538</v>
      </c>
      <c r="J30" s="7">
        <v>0.8047337278106509</v>
      </c>
      <c r="K30" s="7">
        <v>0.8043478260869565</v>
      </c>
    </row>
    <row r="31" ht="15.75" customHeight="1">
      <c r="C31" s="6">
        <v>2024.0</v>
      </c>
      <c r="D31" s="7">
        <v>0.693069306930693</v>
      </c>
      <c r="E31" s="7">
        <v>0.7857142857142857</v>
      </c>
      <c r="F31" s="7">
        <v>0.8337078651685393</v>
      </c>
      <c r="G31" s="7">
        <f>HUCA!G14</f>
        <v>0.7384044527</v>
      </c>
      <c r="H31" s="7">
        <f>'Cabueñes'!G14</f>
        <v>0.7588805167</v>
      </c>
      <c r="I31" s="7">
        <f>HOA!G14</f>
        <v>0.6666666667</v>
      </c>
      <c r="J31" s="7">
        <f>H.VAB!G14</f>
        <v>0.7384615385</v>
      </c>
      <c r="K31" s="7">
        <f>HVN!G14</f>
        <v>0.813559322</v>
      </c>
    </row>
    <row r="32" ht="15.75" customHeight="1">
      <c r="C32" s="9"/>
    </row>
    <row r="33" ht="15.75" customHeight="1">
      <c r="C33" s="9"/>
    </row>
    <row r="34" ht="15.75" customHeight="1">
      <c r="C34" s="9"/>
    </row>
    <row r="35" ht="15.75" customHeight="1">
      <c r="C35" s="9"/>
    </row>
    <row r="36" ht="15.75" customHeight="1">
      <c r="C36" s="9"/>
    </row>
    <row r="37" ht="15.75" customHeight="1">
      <c r="C37" s="9"/>
    </row>
    <row r="38" ht="15.75" customHeight="1">
      <c r="C38" s="9"/>
    </row>
    <row r="39" ht="15.75" customHeight="1">
      <c r="C39" s="9"/>
    </row>
    <row r="40" ht="15.75" customHeight="1">
      <c r="C40" s="9"/>
    </row>
    <row r="41" ht="15.75" customHeight="1">
      <c r="C41" s="9"/>
    </row>
    <row r="42" ht="15.75" customHeight="1">
      <c r="C42" s="9"/>
    </row>
    <row r="43" ht="15.75" customHeight="1">
      <c r="C43" s="9"/>
    </row>
    <row r="44" ht="15.75" customHeight="1">
      <c r="C44" s="9"/>
    </row>
    <row r="45" ht="15.75" customHeight="1">
      <c r="C45" s="9"/>
    </row>
    <row r="46" ht="15.75" customHeight="1">
      <c r="C46" s="9"/>
    </row>
    <row r="47" ht="15.75" customHeight="1">
      <c r="C47" s="9"/>
    </row>
    <row r="48" ht="15.75" customHeight="1">
      <c r="A48" s="1" t="s">
        <v>0</v>
      </c>
      <c r="B48" s="1" t="s">
        <v>1</v>
      </c>
      <c r="C48" s="2"/>
      <c r="D48" s="3" t="s">
        <v>2</v>
      </c>
      <c r="E48" s="3" t="s">
        <v>3</v>
      </c>
      <c r="F48" s="3" t="s">
        <v>4</v>
      </c>
      <c r="G48" s="3" t="s">
        <v>5</v>
      </c>
      <c r="H48" s="3" t="s">
        <v>6</v>
      </c>
      <c r="I48" s="3" t="s">
        <v>7</v>
      </c>
      <c r="J48" s="3" t="s">
        <v>8</v>
      </c>
      <c r="K48" s="3" t="s">
        <v>9</v>
      </c>
    </row>
    <row r="49" ht="15.0" customHeight="1">
      <c r="A49" s="10" t="s">
        <v>14</v>
      </c>
      <c r="B49" s="5" t="s">
        <v>15</v>
      </c>
      <c r="C49" s="6">
        <v>2021.0</v>
      </c>
      <c r="D49" s="7">
        <v>0.14</v>
      </c>
      <c r="E49" s="7">
        <v>0.21568627450980393</v>
      </c>
      <c r="F49" s="7">
        <v>0.28306264501160094</v>
      </c>
      <c r="G49" s="7">
        <v>0.15083333333333335</v>
      </c>
      <c r="H49" s="7">
        <v>0.17462482946793997</v>
      </c>
      <c r="I49" s="7">
        <v>0.375</v>
      </c>
      <c r="J49" s="7">
        <v>0.16161616161616163</v>
      </c>
      <c r="K49" s="7">
        <v>0.23943661971830985</v>
      </c>
    </row>
    <row r="50" ht="15.75" customHeight="1">
      <c r="C50" s="6">
        <v>2022.0</v>
      </c>
      <c r="D50" s="7">
        <v>0.10638297872340426</v>
      </c>
      <c r="E50" s="7">
        <v>0.22641509433962265</v>
      </c>
      <c r="F50" s="7">
        <v>0.26044226044226043</v>
      </c>
      <c r="G50" s="7">
        <v>0.1192</v>
      </c>
      <c r="H50" s="7">
        <v>0.16689280868385345</v>
      </c>
      <c r="I50" s="7">
        <v>0.359375</v>
      </c>
      <c r="J50" s="7">
        <v>0.15217391304347827</v>
      </c>
      <c r="K50" s="7">
        <v>0.07246376811594203</v>
      </c>
    </row>
    <row r="51" ht="15.75" customHeight="1">
      <c r="C51" s="6">
        <v>2023.0</v>
      </c>
      <c r="D51" s="7">
        <v>0.13924050632911392</v>
      </c>
      <c r="E51" s="7">
        <v>0.30612244897959184</v>
      </c>
      <c r="F51" s="7">
        <v>0.20558375634517767</v>
      </c>
      <c r="G51" s="7">
        <v>0.11484098939929328</v>
      </c>
      <c r="H51" s="7">
        <v>0.14777070063694267</v>
      </c>
      <c r="I51" s="7">
        <v>0.2033898305084746</v>
      </c>
      <c r="J51" s="7">
        <v>0.11258278145695365</v>
      </c>
      <c r="K51" s="7">
        <v>0.22535211267605634</v>
      </c>
    </row>
    <row r="52" ht="15.75" customHeight="1">
      <c r="C52" s="6">
        <v>2024.0</v>
      </c>
      <c r="D52" s="7">
        <f>Jarrio!G17</f>
        <v>0.1046511628</v>
      </c>
      <c r="E52" s="7">
        <f>CySO!G17</f>
        <v>0.2083333333</v>
      </c>
      <c r="F52" s="7">
        <v>0.15714285714285714</v>
      </c>
      <c r="G52" s="7">
        <v>0.09420849420849421</v>
      </c>
      <c r="H52" s="7">
        <v>0.1597315436241611</v>
      </c>
      <c r="I52" s="7">
        <v>0.16666666666666666</v>
      </c>
      <c r="J52" s="7">
        <v>0.09883720930232558</v>
      </c>
      <c r="K52" s="7">
        <v>0.20833333333333334</v>
      </c>
    </row>
    <row r="53" ht="15.75" customHeight="1">
      <c r="C53" s="9"/>
    </row>
    <row r="54" ht="15.75" customHeight="1">
      <c r="C54" s="9"/>
    </row>
    <row r="55" ht="15.75" customHeight="1">
      <c r="C55" s="9"/>
    </row>
    <row r="56" ht="15.75" customHeight="1">
      <c r="C56" s="9"/>
    </row>
    <row r="57" ht="15.75" customHeight="1">
      <c r="C57" s="9"/>
    </row>
    <row r="58" ht="15.75" customHeight="1">
      <c r="C58" s="9"/>
    </row>
    <row r="59" ht="15.75" customHeight="1">
      <c r="C59" s="9"/>
    </row>
    <row r="60" ht="15.75" customHeight="1">
      <c r="C60" s="9"/>
    </row>
    <row r="61" ht="15.75" customHeight="1">
      <c r="C61" s="9"/>
    </row>
    <row r="62" ht="15.75" customHeight="1">
      <c r="C62" s="9"/>
    </row>
    <row r="63" ht="15.75" customHeight="1">
      <c r="C63" s="9"/>
    </row>
    <row r="64" ht="15.75" customHeight="1">
      <c r="C64" s="9"/>
    </row>
    <row r="65" ht="15.75" customHeight="1">
      <c r="C65" s="9"/>
    </row>
    <row r="66" ht="15.75" customHeight="1">
      <c r="C66" s="9"/>
    </row>
    <row r="67" ht="15.75" customHeight="1">
      <c r="C67" s="9"/>
    </row>
    <row r="68" ht="15.75" customHeight="1">
      <c r="C68" s="9"/>
    </row>
    <row r="69" ht="15.75" customHeight="1">
      <c r="C69" s="9"/>
    </row>
    <row r="70" ht="15.75" customHeight="1">
      <c r="A70" s="1" t="s">
        <v>0</v>
      </c>
      <c r="B70" s="1" t="s">
        <v>1</v>
      </c>
      <c r="C70" s="2"/>
      <c r="D70" s="3" t="s">
        <v>2</v>
      </c>
      <c r="E70" s="3" t="s">
        <v>3</v>
      </c>
      <c r="F70" s="3" t="s">
        <v>4</v>
      </c>
      <c r="G70" s="3" t="s">
        <v>5</v>
      </c>
      <c r="H70" s="3" t="s">
        <v>6</v>
      </c>
      <c r="I70" s="3" t="s">
        <v>7</v>
      </c>
      <c r="J70" s="3" t="s">
        <v>8</v>
      </c>
      <c r="K70" s="3" t="s">
        <v>9</v>
      </c>
    </row>
    <row r="71" ht="15.75" customHeight="1">
      <c r="A71" s="4" t="s">
        <v>16</v>
      </c>
      <c r="B71" s="11" t="s">
        <v>17</v>
      </c>
      <c r="C71" s="6">
        <v>2021.0</v>
      </c>
      <c r="D71" s="7">
        <v>0.1984126984126984</v>
      </c>
      <c r="E71" s="7">
        <v>0.10526315789473684</v>
      </c>
      <c r="F71" s="7">
        <v>0.1506849315068493</v>
      </c>
      <c r="G71" s="7">
        <v>0.24088943792464484</v>
      </c>
      <c r="H71" s="7">
        <v>0.25076142131979695</v>
      </c>
      <c r="I71" s="7">
        <v>0.24369747899159663</v>
      </c>
      <c r="J71" s="7">
        <v>0.08755760368663594</v>
      </c>
      <c r="K71" s="7">
        <v>0.2111111111111111</v>
      </c>
    </row>
    <row r="72" ht="15.75" customHeight="1">
      <c r="C72" s="6">
        <v>2022.0</v>
      </c>
      <c r="D72" s="7">
        <v>0.20833333333333334</v>
      </c>
      <c r="E72" s="7">
        <v>0.1016949152542373</v>
      </c>
      <c r="F72" s="7">
        <v>0.1724137931034483</v>
      </c>
      <c r="G72" s="7">
        <v>0.2095771144278607</v>
      </c>
      <c r="H72" s="7">
        <v>0.2436028659160696</v>
      </c>
      <c r="I72" s="7">
        <v>0.23711340206185566</v>
      </c>
      <c r="J72" s="7">
        <v>0.09359605911330049</v>
      </c>
      <c r="K72" s="7">
        <v>0.17857142857142858</v>
      </c>
    </row>
    <row r="73" ht="15.75" customHeight="1">
      <c r="C73" s="6">
        <v>2023.0</v>
      </c>
      <c r="D73" s="7">
        <v>0.20202020202020202</v>
      </c>
      <c r="E73" s="7">
        <v>0.19672131147540983</v>
      </c>
      <c r="F73" s="7">
        <v>0.16701902748414377</v>
      </c>
      <c r="G73" s="7">
        <v>0.22035040431266847</v>
      </c>
      <c r="H73" s="7">
        <v>0.20883534136546184</v>
      </c>
      <c r="I73" s="7">
        <v>0.26881720430107525</v>
      </c>
      <c r="J73" s="7">
        <v>0.10650887573964497</v>
      </c>
      <c r="K73" s="7">
        <v>0.22282608695652173</v>
      </c>
    </row>
    <row r="74" ht="15.75" customHeight="1">
      <c r="C74" s="6">
        <v>2024.0</v>
      </c>
      <c r="D74" s="7">
        <f>Jarrio!G38</f>
        <v>0.1386138614</v>
      </c>
      <c r="E74" s="7">
        <f>CySO!G38</f>
        <v>0.4285714286</v>
      </c>
      <c r="F74" s="7">
        <f>HUSA!G38</f>
        <v>0.208988764</v>
      </c>
      <c r="G74" s="7">
        <f>HUCA!G38</f>
        <v>0.185528757</v>
      </c>
      <c r="H74" s="7">
        <f>'Cabueñes'!G38</f>
        <v>0.1959095802</v>
      </c>
      <c r="I74" s="7">
        <f>HOA!G38</f>
        <v>0.1728395062</v>
      </c>
      <c r="J74" s="7">
        <f>H.VAB!G38</f>
        <v>0.1179487179</v>
      </c>
      <c r="K74" s="7">
        <f>HVN!G38</f>
        <v>0.186440678</v>
      </c>
    </row>
    <row r="75" ht="15.75" customHeight="1">
      <c r="C75" s="9"/>
    </row>
    <row r="76" ht="15.75" customHeight="1">
      <c r="C76" s="9"/>
    </row>
    <row r="77" ht="15.75" customHeight="1">
      <c r="C77" s="9"/>
    </row>
    <row r="78" ht="15.75" customHeight="1">
      <c r="C78" s="9"/>
    </row>
    <row r="79" ht="15.75" customHeight="1">
      <c r="C79" s="9"/>
    </row>
    <row r="80" ht="15.75" customHeight="1">
      <c r="C80" s="9"/>
    </row>
    <row r="81" ht="15.75" customHeight="1">
      <c r="C81" s="9"/>
    </row>
    <row r="82" ht="15.75" customHeight="1">
      <c r="C82" s="9"/>
    </row>
    <row r="83" ht="15.75" customHeight="1">
      <c r="C83" s="9"/>
    </row>
    <row r="84" ht="15.75" customHeight="1">
      <c r="C84" s="9"/>
    </row>
    <row r="85" ht="15.75" customHeight="1">
      <c r="C85" s="9"/>
    </row>
    <row r="86" ht="15.75" customHeight="1">
      <c r="C86" s="9"/>
    </row>
    <row r="87" ht="15.75" customHeight="1">
      <c r="C87" s="9"/>
    </row>
    <row r="88" ht="15.75" customHeight="1">
      <c r="C88" s="9"/>
    </row>
    <row r="89" ht="15.75" customHeight="1">
      <c r="C89" s="9"/>
    </row>
    <row r="90" ht="15.75" customHeight="1">
      <c r="C90" s="9"/>
    </row>
    <row r="91" ht="15.75" customHeight="1">
      <c r="C91" s="9"/>
    </row>
    <row r="92" ht="15.75" customHeight="1">
      <c r="A92" s="1" t="s">
        <v>0</v>
      </c>
      <c r="B92" s="1" t="s">
        <v>1</v>
      </c>
      <c r="C92" s="2"/>
      <c r="D92" s="3" t="s">
        <v>2</v>
      </c>
      <c r="E92" s="3" t="s">
        <v>3</v>
      </c>
      <c r="F92" s="3" t="s">
        <v>4</v>
      </c>
      <c r="G92" s="3" t="s">
        <v>5</v>
      </c>
      <c r="H92" s="3" t="s">
        <v>6</v>
      </c>
      <c r="I92" s="3" t="s">
        <v>7</v>
      </c>
      <c r="J92" s="3" t="s">
        <v>8</v>
      </c>
      <c r="K92" s="3" t="s">
        <v>9</v>
      </c>
    </row>
    <row r="93" ht="15.75" customHeight="1">
      <c r="A93" s="4" t="s">
        <v>18</v>
      </c>
      <c r="B93" s="11" t="s">
        <v>19</v>
      </c>
      <c r="C93" s="6">
        <v>2021.0</v>
      </c>
      <c r="D93" s="7">
        <v>0.2571428571428571</v>
      </c>
      <c r="E93" s="7">
        <v>0.20833333333333334</v>
      </c>
      <c r="F93" s="7">
        <v>0.4608</v>
      </c>
      <c r="G93" s="7">
        <v>0.35316184351554125</v>
      </c>
      <c r="H93" s="7">
        <v>0.37077702702702703</v>
      </c>
      <c r="I93" s="7">
        <v>0.21621621621621623</v>
      </c>
      <c r="J93" s="7">
        <v>0.23357664233576642</v>
      </c>
      <c r="K93" s="7">
        <v>0.33962264150943394</v>
      </c>
    </row>
    <row r="94" ht="15.75" customHeight="1">
      <c r="C94" s="6">
        <v>2022.0</v>
      </c>
      <c r="D94" s="7">
        <v>0.3253012048192771</v>
      </c>
      <c r="E94" s="7">
        <v>0.2564102564102564</v>
      </c>
      <c r="F94" s="7">
        <v>0.4438943894389439</v>
      </c>
      <c r="G94" s="7">
        <v>0.35071090047393366</v>
      </c>
      <c r="H94" s="7">
        <v>0.4128053917438922</v>
      </c>
      <c r="I94" s="7">
        <v>0.23357664233576642</v>
      </c>
      <c r="J94" s="7">
        <v>0.21804511278195488</v>
      </c>
      <c r="K94" s="7">
        <v>0.34101382488479265</v>
      </c>
    </row>
    <row r="95" ht="15.75" customHeight="1">
      <c r="C95" s="6">
        <v>2023.0</v>
      </c>
      <c r="D95" s="7">
        <v>0.2781456953642384</v>
      </c>
      <c r="E95" s="7">
        <v>0.14772727272727273</v>
      </c>
      <c r="F95" s="7">
        <v>0.40978077571669475</v>
      </c>
      <c r="G95" s="7">
        <v>0.39420289855072466</v>
      </c>
      <c r="H95" s="7">
        <v>0.35737704918032787</v>
      </c>
      <c r="I95" s="7">
        <v>0.21951219512195122</v>
      </c>
      <c r="J95" s="7">
        <v>0.21551724137931033</v>
      </c>
      <c r="K95" s="7">
        <v>0.4342105263157895</v>
      </c>
    </row>
    <row r="96" ht="15.75" customHeight="1">
      <c r="C96" s="6">
        <v>2024.0</v>
      </c>
      <c r="D96" s="12">
        <f>Jarrio!G62</f>
        <v>0.2937062937</v>
      </c>
      <c r="E96" s="12">
        <f>CySO!G62</f>
        <v>0.2571428571</v>
      </c>
      <c r="F96" s="12">
        <f>HUSA!G62</f>
        <v>0.3798586572</v>
      </c>
      <c r="G96" s="12">
        <f>HUCA!G62</f>
        <v>0.4054200542</v>
      </c>
      <c r="H96" s="12">
        <f>'Cabueñes'!G62</f>
        <v>0.3553082192</v>
      </c>
      <c r="I96" s="12">
        <f>HOA!G62</f>
        <v>0.1983471074</v>
      </c>
      <c r="J96" s="12">
        <f>H.VAB!G62</f>
        <v>0.256916996</v>
      </c>
      <c r="K96" s="12">
        <f>HVN!G62</f>
        <v>0.4107142857</v>
      </c>
    </row>
    <row r="97" ht="15.75" customHeight="1">
      <c r="C97" s="9"/>
    </row>
    <row r="98" ht="15.75" customHeight="1">
      <c r="C98" s="9"/>
    </row>
    <row r="99" ht="15.75" customHeight="1">
      <c r="C99" s="9"/>
    </row>
    <row r="100" ht="15.75" customHeight="1">
      <c r="C100" s="9"/>
    </row>
    <row r="101" ht="15.75" customHeight="1">
      <c r="C101" s="9"/>
    </row>
    <row r="102" ht="15.75" customHeight="1">
      <c r="C102" s="9"/>
    </row>
    <row r="103" ht="15.75" customHeight="1">
      <c r="C103" s="9"/>
    </row>
    <row r="104" ht="15.75" customHeight="1">
      <c r="C104" s="9"/>
    </row>
    <row r="105" ht="15.75" customHeight="1">
      <c r="C105" s="9"/>
    </row>
    <row r="106" ht="15.75" customHeight="1">
      <c r="C106" s="9"/>
    </row>
    <row r="107" ht="15.75" customHeight="1">
      <c r="C107" s="9"/>
    </row>
    <row r="108" ht="15.75" customHeight="1">
      <c r="C108" s="9"/>
    </row>
    <row r="109" ht="15.75" customHeight="1">
      <c r="C109" s="9"/>
    </row>
    <row r="110" ht="15.75" customHeight="1">
      <c r="C110" s="9"/>
    </row>
    <row r="111" ht="15.75" customHeight="1">
      <c r="C111" s="9"/>
    </row>
    <row r="112" ht="15.75" customHeight="1">
      <c r="C112" s="9"/>
    </row>
    <row r="113" ht="15.75" customHeight="1">
      <c r="A113" s="1" t="s">
        <v>0</v>
      </c>
      <c r="B113" s="1" t="s">
        <v>1</v>
      </c>
      <c r="C113" s="2"/>
      <c r="D113" s="3" t="s">
        <v>2</v>
      </c>
      <c r="E113" s="3" t="s">
        <v>3</v>
      </c>
      <c r="F113" s="3" t="s">
        <v>4</v>
      </c>
      <c r="G113" s="3" t="s">
        <v>5</v>
      </c>
      <c r="H113" s="3" t="s">
        <v>6</v>
      </c>
      <c r="I113" s="3" t="s">
        <v>7</v>
      </c>
      <c r="J113" s="3" t="s">
        <v>8</v>
      </c>
      <c r="K113" s="3" t="s">
        <v>9</v>
      </c>
    </row>
    <row r="114" ht="18.0" customHeight="1">
      <c r="A114" s="4" t="s">
        <v>20</v>
      </c>
      <c r="B114" s="11" t="s">
        <v>21</v>
      </c>
      <c r="C114" s="6">
        <v>2021.0</v>
      </c>
      <c r="D114" s="7">
        <v>0.28</v>
      </c>
      <c r="E114" s="7">
        <v>0.20833333333333334</v>
      </c>
      <c r="F114" s="7">
        <v>0.1824</v>
      </c>
      <c r="G114" s="7">
        <v>0.13236870310825294</v>
      </c>
      <c r="H114" s="7">
        <v>0.16807432432432431</v>
      </c>
      <c r="I114" s="7">
        <v>0.19594594594594594</v>
      </c>
      <c r="J114" s="7">
        <v>0.20802919708029197</v>
      </c>
      <c r="K114" s="7">
        <v>0.1509433962264151</v>
      </c>
    </row>
    <row r="115" ht="15.75" customHeight="1">
      <c r="C115" s="6">
        <v>2022.0</v>
      </c>
      <c r="D115" s="7">
        <v>0.27710843373493976</v>
      </c>
      <c r="E115" s="7">
        <v>0.24358974358974358</v>
      </c>
      <c r="F115" s="7">
        <v>0.18646864686468648</v>
      </c>
      <c r="G115" s="7">
        <v>0.15323854660347552</v>
      </c>
      <c r="H115" s="7">
        <v>0.17691659646166807</v>
      </c>
      <c r="I115" s="7">
        <v>0.291970802919708</v>
      </c>
      <c r="J115" s="7">
        <v>0.23684210526315788</v>
      </c>
      <c r="K115" s="7">
        <v>0.22580645161290322</v>
      </c>
    </row>
    <row r="116" ht="15.75" customHeight="1">
      <c r="C116" s="6">
        <v>2023.0</v>
      </c>
      <c r="D116" s="7">
        <v>0.3443708609271523</v>
      </c>
      <c r="E116" s="7">
        <v>0.3068181818181818</v>
      </c>
      <c r="F116" s="7">
        <v>0.20236087689713322</v>
      </c>
      <c r="G116" s="7">
        <v>0.13971014492753622</v>
      </c>
      <c r="H116" s="7">
        <v>0.18360655737704917</v>
      </c>
      <c r="I116" s="7">
        <v>0.23577235772357724</v>
      </c>
      <c r="J116" s="7">
        <v>0.27155172413793105</v>
      </c>
      <c r="K116" s="7">
        <v>0.19298245614035087</v>
      </c>
    </row>
    <row r="117" ht="15.75" customHeight="1">
      <c r="C117" s="6">
        <v>2024.0</v>
      </c>
      <c r="D117" s="12">
        <f>Jarrio!G50</f>
        <v>0.2937062937</v>
      </c>
      <c r="E117" s="12">
        <f>CySO!G50</f>
        <v>0.4</v>
      </c>
      <c r="F117" s="12">
        <f>HUSA!G50</f>
        <v>0.2137809187</v>
      </c>
      <c r="G117" s="12">
        <f>HUCA!G50</f>
        <v>0.1235772358</v>
      </c>
      <c r="H117" s="12">
        <f>'Cabueñes'!G50</f>
        <v>0.2046232877</v>
      </c>
      <c r="I117" s="12">
        <f>HOA!G50</f>
        <v>0.3305785124</v>
      </c>
      <c r="J117" s="12">
        <f>H.VAB!G50</f>
        <v>0.2292490119</v>
      </c>
      <c r="K117" s="12">
        <f>HVN!G50</f>
        <v>0.2098214286</v>
      </c>
    </row>
    <row r="118" ht="15.75" customHeight="1">
      <c r="C118" s="9"/>
    </row>
    <row r="119" ht="15.75" customHeight="1">
      <c r="C119" s="9"/>
    </row>
    <row r="120" ht="15.75" customHeight="1">
      <c r="C120" s="9"/>
    </row>
    <row r="121" ht="15.75" customHeight="1">
      <c r="C121" s="9"/>
    </row>
    <row r="122" ht="15.75" customHeight="1">
      <c r="C122" s="9"/>
    </row>
    <row r="123" ht="15.75" customHeight="1">
      <c r="C123" s="9"/>
    </row>
    <row r="124" ht="15.75" customHeight="1">
      <c r="C124" s="9"/>
    </row>
    <row r="125" ht="15.75" customHeight="1">
      <c r="C125" s="9"/>
    </row>
    <row r="126" ht="15.75" customHeight="1">
      <c r="C126" s="9"/>
    </row>
    <row r="127" ht="15.75" customHeight="1">
      <c r="C127" s="9"/>
    </row>
    <row r="128" ht="15.75" customHeight="1">
      <c r="C128" s="9"/>
    </row>
    <row r="129" ht="15.75" customHeight="1">
      <c r="C129" s="9"/>
    </row>
    <row r="130" ht="15.75" customHeight="1">
      <c r="C130" s="9"/>
    </row>
    <row r="131" ht="15.75" customHeight="1">
      <c r="C131" s="9"/>
    </row>
    <row r="132" ht="15.75" customHeight="1">
      <c r="C132" s="9"/>
    </row>
    <row r="133" ht="15.75" customHeight="1">
      <c r="C133" s="9"/>
    </row>
    <row r="134" ht="15.75" customHeight="1">
      <c r="C134" s="9"/>
    </row>
    <row r="135" ht="15.75" customHeight="1">
      <c r="A135" s="1" t="s">
        <v>0</v>
      </c>
      <c r="B135" s="1" t="s">
        <v>1</v>
      </c>
      <c r="C135" s="2"/>
      <c r="D135" s="3" t="s">
        <v>2</v>
      </c>
      <c r="E135" s="3" t="s">
        <v>3</v>
      </c>
      <c r="F135" s="3" t="s">
        <v>4</v>
      </c>
      <c r="G135" s="3" t="s">
        <v>5</v>
      </c>
      <c r="H135" s="3" t="s">
        <v>6</v>
      </c>
      <c r="I135" s="3" t="s">
        <v>7</v>
      </c>
      <c r="J135" s="3" t="s">
        <v>8</v>
      </c>
      <c r="K135" s="3" t="s">
        <v>9</v>
      </c>
    </row>
    <row r="136" ht="14.25" customHeight="1">
      <c r="A136" s="13" t="s">
        <v>22</v>
      </c>
      <c r="B136" s="11" t="s">
        <v>23</v>
      </c>
      <c r="C136" s="6">
        <v>2021.0</v>
      </c>
      <c r="D136" s="7">
        <v>0.3502824858757062</v>
      </c>
      <c r="E136" s="7">
        <v>0.18055555555555555</v>
      </c>
      <c r="F136" s="7">
        <v>0.13924050632911392</v>
      </c>
      <c r="G136" s="7">
        <v>0.7309322033898306</v>
      </c>
      <c r="H136" s="7">
        <v>0.5058333333333334</v>
      </c>
      <c r="I136" s="7">
        <v>0.64</v>
      </c>
      <c r="J136" s="7">
        <v>0.5656934306569343</v>
      </c>
      <c r="K136" s="7">
        <v>0.6792452830188679</v>
      </c>
    </row>
    <row r="137" ht="15.75" customHeight="1">
      <c r="C137" s="6">
        <v>2022.0</v>
      </c>
      <c r="D137" s="7">
        <v>0.2857142857142857</v>
      </c>
      <c r="E137" s="7">
        <v>0.16666666666666666</v>
      </c>
      <c r="F137" s="7">
        <v>0.09693053311793215</v>
      </c>
      <c r="G137" s="7">
        <v>0.7077082255561303</v>
      </c>
      <c r="H137" s="7">
        <v>0.560530679933665</v>
      </c>
      <c r="I137" s="7">
        <v>0.4927536231884058</v>
      </c>
      <c r="J137" s="7">
        <v>0.7018867924528301</v>
      </c>
      <c r="K137" s="7">
        <v>0.7058823529411765</v>
      </c>
    </row>
    <row r="138" ht="15.75" customHeight="1">
      <c r="C138" s="6">
        <v>2023.0</v>
      </c>
      <c r="D138" s="7">
        <v>0.3355263157894737</v>
      </c>
      <c r="E138" s="7">
        <v>0.011363636363636364</v>
      </c>
      <c r="F138" s="7">
        <v>0.0587248322147651</v>
      </c>
      <c r="G138" s="7">
        <v>0.7108433734939759</v>
      </c>
      <c r="H138" s="7">
        <v>0.5518638573743923</v>
      </c>
      <c r="I138" s="7">
        <v>0.5645161290322581</v>
      </c>
      <c r="J138" s="7">
        <v>0.6680851063829787</v>
      </c>
      <c r="K138" s="7">
        <v>0.6842105263157895</v>
      </c>
    </row>
    <row r="139" ht="15.75" customHeight="1">
      <c r="C139" s="6">
        <v>2024.0</v>
      </c>
      <c r="D139" s="12">
        <f>Jarrio!G77</f>
        <v>0.5633802817</v>
      </c>
      <c r="E139" s="12">
        <f>CySO!G77</f>
        <v>0.4</v>
      </c>
      <c r="F139" s="12">
        <f>HUSA!G77</f>
        <v>0.5993091537</v>
      </c>
      <c r="G139" s="12">
        <f>HUCA!G77</f>
        <v>0.7217484009</v>
      </c>
      <c r="H139" s="12">
        <f>'Cabueñes'!G77</f>
        <v>0.6521008403</v>
      </c>
      <c r="I139" s="12">
        <f>HOA!G77</f>
        <v>0.4836065574</v>
      </c>
      <c r="J139" s="12">
        <f>H.VAB!G77</f>
        <v>0.5393700787</v>
      </c>
      <c r="K139" s="12">
        <f>HVN!G77</f>
        <v>0.7333333333</v>
      </c>
    </row>
    <row r="140" ht="15.75" customHeight="1">
      <c r="C140" s="9"/>
    </row>
    <row r="141" ht="15.75" customHeight="1">
      <c r="C141" s="9"/>
    </row>
    <row r="142" ht="15.75" customHeight="1">
      <c r="C142" s="9"/>
    </row>
    <row r="143" ht="15.75" customHeight="1">
      <c r="C143" s="9"/>
    </row>
    <row r="144" ht="15.75" customHeight="1">
      <c r="C144" s="9"/>
    </row>
    <row r="145" ht="15.75" customHeight="1">
      <c r="C145" s="9"/>
    </row>
    <row r="146" ht="15.75" customHeight="1">
      <c r="C146" s="9"/>
    </row>
    <row r="147" ht="15.75" customHeight="1">
      <c r="C147" s="9"/>
    </row>
    <row r="148" ht="15.75" customHeight="1">
      <c r="C148" s="9"/>
    </row>
    <row r="149" ht="15.75" customHeight="1">
      <c r="C149" s="9"/>
    </row>
    <row r="150" ht="15.75" customHeight="1">
      <c r="C150" s="9"/>
    </row>
    <row r="151" ht="15.75" customHeight="1">
      <c r="C151" s="9"/>
    </row>
    <row r="152" ht="15.75" customHeight="1">
      <c r="C152" s="9"/>
    </row>
    <row r="153" ht="15.75" customHeight="1">
      <c r="C153" s="9"/>
    </row>
    <row r="154" ht="15.75" customHeight="1">
      <c r="C154" s="9"/>
    </row>
    <row r="155" ht="15.75" customHeight="1">
      <c r="C155" s="9"/>
    </row>
    <row r="156" ht="15.75" customHeight="1">
      <c r="C156" s="9"/>
    </row>
    <row r="157" ht="15.75" customHeight="1">
      <c r="A157" s="1" t="s">
        <v>0</v>
      </c>
      <c r="B157" s="1" t="s">
        <v>1</v>
      </c>
      <c r="C157" s="2"/>
      <c r="D157" s="3" t="s">
        <v>2</v>
      </c>
      <c r="E157" s="3" t="s">
        <v>3</v>
      </c>
      <c r="F157" s="3" t="s">
        <v>4</v>
      </c>
      <c r="G157" s="3" t="s">
        <v>5</v>
      </c>
      <c r="H157" s="3" t="s">
        <v>6</v>
      </c>
      <c r="I157" s="3" t="s">
        <v>7</v>
      </c>
      <c r="J157" s="3" t="s">
        <v>8</v>
      </c>
      <c r="K157" s="3" t="s">
        <v>9</v>
      </c>
    </row>
    <row r="158" ht="15.75" customHeight="1">
      <c r="A158" s="4" t="s">
        <v>24</v>
      </c>
      <c r="B158" s="14" t="s">
        <v>25</v>
      </c>
      <c r="C158" s="6">
        <v>2021.0</v>
      </c>
      <c r="D158" s="7">
        <v>0.5649717514124294</v>
      </c>
      <c r="E158" s="7">
        <v>0.4583333333333333</v>
      </c>
      <c r="F158" s="7">
        <v>0.4541139240506329</v>
      </c>
      <c r="G158" s="7">
        <v>0.6106991525423728</v>
      </c>
      <c r="H158" s="7">
        <v>0.4191666666666667</v>
      </c>
      <c r="I158" s="7">
        <v>0.52</v>
      </c>
      <c r="J158" s="7">
        <v>0.5474452554744526</v>
      </c>
      <c r="K158" s="7">
        <v>0.5660377358490566</v>
      </c>
    </row>
    <row r="159" ht="15.75" customHeight="1">
      <c r="B159" s="14" t="s">
        <v>26</v>
      </c>
      <c r="C159" s="6">
        <v>2022.0</v>
      </c>
      <c r="D159" s="7">
        <v>0.5178571428571429</v>
      </c>
      <c r="E159" s="7">
        <v>0.4230769230769231</v>
      </c>
      <c r="F159" s="7">
        <v>0.4378029079159935</v>
      </c>
      <c r="G159" s="7">
        <v>0.5856182100362132</v>
      </c>
      <c r="H159" s="7">
        <v>0.37976782752902155</v>
      </c>
      <c r="I159" s="7">
        <v>0.37681159420289856</v>
      </c>
      <c r="J159" s="7">
        <v>0.5056603773584906</v>
      </c>
      <c r="K159" s="7">
        <v>0.49321266968325794</v>
      </c>
    </row>
    <row r="160" ht="15.75" customHeight="1">
      <c r="B160" s="14"/>
      <c r="C160" s="6">
        <v>2023.0</v>
      </c>
      <c r="D160" s="7">
        <v>0.4605263157894737</v>
      </c>
      <c r="E160" s="7">
        <v>0.42045454545454547</v>
      </c>
      <c r="F160" s="7">
        <v>0.4228187919463087</v>
      </c>
      <c r="G160" s="7">
        <v>0.5840504876649455</v>
      </c>
      <c r="H160" s="7">
        <v>0.33063209076175043</v>
      </c>
      <c r="I160" s="7">
        <v>0.4596774193548387</v>
      </c>
      <c r="J160" s="7">
        <v>0.44680851063829785</v>
      </c>
      <c r="K160" s="7">
        <v>0.5394736842105263</v>
      </c>
    </row>
    <row r="161" ht="15.75" customHeight="1">
      <c r="C161" s="6">
        <v>2024.0</v>
      </c>
      <c r="D161" s="12">
        <f>Jarrio!G80</f>
        <v>0.4647887324</v>
      </c>
      <c r="E161" s="12">
        <f>CySO!G80</f>
        <v>0.2857142857</v>
      </c>
      <c r="F161" s="12">
        <f>HUSA!G80</f>
        <v>0.3937823834</v>
      </c>
      <c r="G161" s="12">
        <f>HUCA!G80</f>
        <v>0.5842217484</v>
      </c>
      <c r="H161" s="12">
        <f>'Cabueñes'!G80</f>
        <v>0.4478991597</v>
      </c>
      <c r="I161" s="12">
        <f>HOA!G80</f>
        <v>0.393442623</v>
      </c>
      <c r="J161" s="12">
        <f>H.VAB!G80</f>
        <v>0.531496063</v>
      </c>
      <c r="K161" s="12">
        <f>HVN!G80</f>
        <v>0.5866666667</v>
      </c>
    </row>
    <row r="162" ht="15.75" customHeight="1">
      <c r="C162" s="9"/>
    </row>
    <row r="163" ht="15.75" customHeight="1">
      <c r="C163" s="9"/>
    </row>
    <row r="164" ht="15.75" customHeight="1">
      <c r="C164" s="9"/>
    </row>
    <row r="165" ht="15.75" customHeight="1">
      <c r="C165" s="9"/>
    </row>
    <row r="166" ht="15.75" customHeight="1">
      <c r="C166" s="9"/>
    </row>
    <row r="167" ht="15.75" customHeight="1">
      <c r="C167" s="9"/>
    </row>
    <row r="168" ht="15.75" customHeight="1">
      <c r="C168" s="9"/>
    </row>
    <row r="169" ht="15.75" customHeight="1">
      <c r="C169" s="9"/>
    </row>
    <row r="170" ht="15.75" customHeight="1">
      <c r="C170" s="9"/>
    </row>
    <row r="171" ht="15.75" customHeight="1">
      <c r="C171" s="9"/>
    </row>
    <row r="172" ht="15.75" customHeight="1">
      <c r="C172" s="9"/>
    </row>
    <row r="173" ht="15.75" customHeight="1">
      <c r="C173" s="9"/>
    </row>
    <row r="174" ht="15.75" customHeight="1">
      <c r="C174" s="9"/>
    </row>
    <row r="175" ht="15.75" customHeight="1">
      <c r="C175" s="9"/>
    </row>
    <row r="176" ht="15.75" customHeight="1">
      <c r="C176" s="9"/>
    </row>
    <row r="177" ht="15.75" customHeight="1">
      <c r="C177" s="9"/>
    </row>
    <row r="178" ht="15.75" customHeight="1">
      <c r="C178" s="9"/>
    </row>
    <row r="179" ht="15.75" customHeight="1">
      <c r="C179" s="9"/>
    </row>
    <row r="180" ht="15.75" customHeight="1">
      <c r="A180" s="1" t="s">
        <v>0</v>
      </c>
      <c r="B180" s="1" t="s">
        <v>1</v>
      </c>
      <c r="C180" s="2"/>
      <c r="D180" s="3" t="s">
        <v>2</v>
      </c>
      <c r="E180" s="3" t="s">
        <v>3</v>
      </c>
      <c r="F180" s="3" t="s">
        <v>4</v>
      </c>
      <c r="G180" s="3" t="s">
        <v>5</v>
      </c>
      <c r="H180" s="3" t="s">
        <v>6</v>
      </c>
      <c r="I180" s="3" t="s">
        <v>7</v>
      </c>
      <c r="J180" s="3" t="s">
        <v>8</v>
      </c>
      <c r="K180" s="3" t="s">
        <v>9</v>
      </c>
    </row>
    <row r="181" ht="15.0" customHeight="1">
      <c r="A181" s="4" t="s">
        <v>27</v>
      </c>
      <c r="B181" s="5" t="s">
        <v>28</v>
      </c>
      <c r="C181" s="6">
        <v>2021.0</v>
      </c>
      <c r="D181" s="7">
        <v>0.6384180790960452</v>
      </c>
      <c r="E181" s="7">
        <v>0.7916666666666666</v>
      </c>
      <c r="F181" s="7">
        <v>0.5727848101265823</v>
      </c>
      <c r="G181" s="7">
        <v>0.6864406779661016</v>
      </c>
      <c r="H181" s="7">
        <v>0.3625</v>
      </c>
      <c r="I181" s="7">
        <v>0.5933333333333334</v>
      </c>
      <c r="J181" s="7">
        <v>0.5</v>
      </c>
      <c r="K181" s="7">
        <v>0.6462264150943396</v>
      </c>
    </row>
    <row r="182" ht="15.75" customHeight="1">
      <c r="C182" s="6">
        <v>2022.0</v>
      </c>
      <c r="D182" s="7">
        <v>0.6428571428571429</v>
      </c>
      <c r="E182" s="7">
        <v>0.7051282051282052</v>
      </c>
      <c r="F182" s="7">
        <v>0.5864297253634895</v>
      </c>
      <c r="G182" s="7">
        <v>0.7309881013967926</v>
      </c>
      <c r="H182" s="7">
        <v>0.3756218905472637</v>
      </c>
      <c r="I182" s="7">
        <v>0.5869565217391305</v>
      </c>
      <c r="J182" s="7">
        <v>0.5811320754716981</v>
      </c>
      <c r="K182" s="7">
        <v>0.6199095022624435</v>
      </c>
    </row>
    <row r="183" ht="15.75" customHeight="1">
      <c r="C183" s="6">
        <v>2023.0</v>
      </c>
      <c r="D183" s="7">
        <v>0.6513157894736842</v>
      </c>
      <c r="E183" s="7">
        <v>0.6931818181818182</v>
      </c>
      <c r="F183" s="7">
        <v>0.5318791946308725</v>
      </c>
      <c r="G183" s="7">
        <v>0.7825588066551922</v>
      </c>
      <c r="H183" s="7">
        <v>0.353322528363047</v>
      </c>
      <c r="I183" s="7">
        <v>0.6370967741935484</v>
      </c>
      <c r="J183" s="7">
        <v>0.4765957446808511</v>
      </c>
      <c r="K183" s="7">
        <v>0.7017543859649122</v>
      </c>
    </row>
    <row r="184" ht="15.75" customHeight="1">
      <c r="C184" s="6">
        <v>2024.0</v>
      </c>
      <c r="D184" s="12">
        <f>Jarrio!G92</f>
        <v>0.7112676056</v>
      </c>
      <c r="E184" s="12">
        <f>CySO!G92</f>
        <v>0.6428571429</v>
      </c>
      <c r="F184" s="12">
        <f>HUSA!G92</f>
        <v>0.5146804836</v>
      </c>
      <c r="G184" s="12">
        <f>HUCA!G92</f>
        <v>0.7361407249</v>
      </c>
      <c r="H184" s="12">
        <f>'Cabueñes'!G92</f>
        <v>0.4025210084</v>
      </c>
      <c r="I184" s="12">
        <f>HOA!G92</f>
        <v>0.6475409836</v>
      </c>
      <c r="J184" s="12">
        <f>H.VAB!G92</f>
        <v>0.5</v>
      </c>
      <c r="K184" s="12">
        <f>HVN!G92</f>
        <v>0.6711111111</v>
      </c>
    </row>
    <row r="185" ht="15.75" customHeight="1">
      <c r="C185" s="9"/>
    </row>
    <row r="186" ht="15.75" customHeight="1">
      <c r="C186" s="9"/>
    </row>
    <row r="187" ht="15.75" customHeight="1">
      <c r="C187" s="9"/>
    </row>
    <row r="188" ht="15.75" customHeight="1">
      <c r="C188" s="9"/>
    </row>
    <row r="189" ht="15.75" customHeight="1">
      <c r="C189" s="9"/>
    </row>
    <row r="190" ht="15.75" customHeight="1">
      <c r="C190" s="9"/>
    </row>
    <row r="191" ht="15.75" customHeight="1">
      <c r="C191" s="9"/>
    </row>
    <row r="192" ht="15.75" customHeight="1">
      <c r="C192" s="9"/>
    </row>
    <row r="193" ht="15.75" customHeight="1">
      <c r="C193" s="9"/>
    </row>
    <row r="194" ht="15.75" customHeight="1">
      <c r="C194" s="9"/>
    </row>
    <row r="195" ht="15.75" customHeight="1">
      <c r="C195" s="9"/>
    </row>
    <row r="196" ht="15.75" customHeight="1">
      <c r="C196" s="9"/>
    </row>
    <row r="197" ht="15.75" customHeight="1">
      <c r="C197" s="9"/>
    </row>
    <row r="198" ht="15.75" customHeight="1">
      <c r="C198" s="9"/>
    </row>
    <row r="199" ht="15.75" customHeight="1">
      <c r="C199" s="9"/>
    </row>
    <row r="200" ht="15.75" customHeight="1">
      <c r="C200" s="9"/>
    </row>
    <row r="201" ht="15.75" customHeight="1">
      <c r="A201" s="1" t="s">
        <v>0</v>
      </c>
      <c r="B201" s="1" t="s">
        <v>1</v>
      </c>
      <c r="C201" s="2"/>
      <c r="D201" s="3" t="s">
        <v>2</v>
      </c>
      <c r="E201" s="3" t="s">
        <v>3</v>
      </c>
      <c r="F201" s="3" t="s">
        <v>4</v>
      </c>
      <c r="G201" s="3" t="s">
        <v>5</v>
      </c>
      <c r="H201" s="3" t="s">
        <v>6</v>
      </c>
      <c r="I201" s="3" t="s">
        <v>7</v>
      </c>
      <c r="J201" s="3" t="s">
        <v>8</v>
      </c>
      <c r="K201" s="3" t="s">
        <v>9</v>
      </c>
    </row>
    <row r="202" ht="15.75" customHeight="1">
      <c r="A202" s="4" t="s">
        <v>29</v>
      </c>
      <c r="B202" s="11" t="s">
        <v>30</v>
      </c>
      <c r="C202" s="6">
        <v>2021.0</v>
      </c>
      <c r="D202" s="15">
        <v>0.8057142857142857</v>
      </c>
      <c r="E202" s="15">
        <v>0.20833333333333334</v>
      </c>
      <c r="F202" s="15">
        <v>0.6256</v>
      </c>
      <c r="G202" s="15">
        <v>0.09003215434083602</v>
      </c>
      <c r="H202" s="15">
        <v>0.5143581081081081</v>
      </c>
      <c r="I202" s="15">
        <v>0.060810810810810814</v>
      </c>
      <c r="J202" s="15">
        <v>0.7518248175182481</v>
      </c>
      <c r="K202" s="15">
        <v>0.7877358490566038</v>
      </c>
    </row>
    <row r="203" ht="15.75" customHeight="1">
      <c r="C203" s="6">
        <v>2022.0</v>
      </c>
      <c r="D203" s="16">
        <v>0.891566265060241</v>
      </c>
      <c r="E203" s="16">
        <v>0.1794871794871795</v>
      </c>
      <c r="F203" s="16">
        <v>0.6798679867986799</v>
      </c>
      <c r="G203" s="16">
        <v>0.08636124275934702</v>
      </c>
      <c r="H203" s="16">
        <v>0.5475989890480202</v>
      </c>
      <c r="I203" s="16">
        <v>0.043795620437956206</v>
      </c>
      <c r="J203" s="16">
        <v>0.6390977443609023</v>
      </c>
      <c r="K203" s="16">
        <v>0.695852534562212</v>
      </c>
    </row>
    <row r="204" ht="15.75" customHeight="1">
      <c r="C204" s="6">
        <v>2023.0</v>
      </c>
      <c r="D204" s="15">
        <v>0.8874172185430463</v>
      </c>
      <c r="E204" s="15">
        <v>0.19318181818181818</v>
      </c>
      <c r="F204" s="15">
        <v>0.6762225969645869</v>
      </c>
      <c r="G204" s="15">
        <v>0.10434782608695652</v>
      </c>
      <c r="H204" s="15">
        <v>0.40491803278688526</v>
      </c>
      <c r="I204" s="15">
        <v>0.04065040650406504</v>
      </c>
      <c r="J204" s="15">
        <v>0.6163793103448276</v>
      </c>
      <c r="K204" s="15">
        <v>0.6842105263157895</v>
      </c>
    </row>
    <row r="205" ht="15.75" customHeight="1">
      <c r="C205" s="6">
        <v>2024.0</v>
      </c>
      <c r="D205" s="12">
        <f>Jarrio!G89</f>
        <v>0.9370629371</v>
      </c>
      <c r="E205" s="12">
        <f>CySO!G89</f>
        <v>0.1714285714</v>
      </c>
      <c r="F205" s="12">
        <f>HUSA!G89</f>
        <v>0.5777385159</v>
      </c>
      <c r="G205" s="12">
        <f>HUCA!G89</f>
        <v>0.125203252</v>
      </c>
      <c r="H205" s="12">
        <f>'Cabueñes'!G89</f>
        <v>0.3827054795</v>
      </c>
      <c r="I205" s="12">
        <f>HOA!G89</f>
        <v>0.04132231405</v>
      </c>
      <c r="J205" s="12">
        <f>H.VAB!G89</f>
        <v>0.5770750988</v>
      </c>
      <c r="K205" s="12">
        <f>HVN!G89</f>
        <v>0.8035714286</v>
      </c>
    </row>
    <row r="206" ht="15.75" customHeight="1">
      <c r="C206" s="9"/>
    </row>
    <row r="207" ht="15.75" customHeight="1">
      <c r="C207" s="9"/>
    </row>
    <row r="208" ht="15.75" customHeight="1">
      <c r="C208" s="9"/>
    </row>
    <row r="209" ht="15.75" customHeight="1">
      <c r="C209" s="9"/>
    </row>
    <row r="210" ht="15.75" customHeight="1">
      <c r="C210" s="9"/>
    </row>
    <row r="211" ht="15.75" customHeight="1">
      <c r="C211" s="9"/>
    </row>
    <row r="212" ht="15.75" customHeight="1">
      <c r="C212" s="9"/>
    </row>
    <row r="213" ht="15.75" customHeight="1">
      <c r="C213" s="9"/>
    </row>
    <row r="214" ht="15.75" customHeight="1">
      <c r="C214" s="9"/>
    </row>
    <row r="215" ht="15.75" customHeight="1">
      <c r="C215" s="9"/>
    </row>
    <row r="216" ht="15.75" customHeight="1">
      <c r="C216" s="9"/>
    </row>
    <row r="217" ht="15.75" customHeight="1">
      <c r="C217" s="9"/>
    </row>
    <row r="218" ht="15.75" customHeight="1">
      <c r="C218" s="9"/>
    </row>
    <row r="219" ht="15.75" customHeight="1">
      <c r="C219" s="9"/>
    </row>
    <row r="220" ht="15.75" customHeight="1">
      <c r="C220" s="9"/>
    </row>
    <row r="221" ht="15.75" customHeight="1">
      <c r="C221" s="9"/>
    </row>
    <row r="222" ht="15.75" customHeight="1">
      <c r="C222" s="9"/>
    </row>
    <row r="223" ht="15.75" customHeight="1">
      <c r="C223" s="9"/>
    </row>
    <row r="224" ht="15.0" customHeight="1">
      <c r="C224" s="9"/>
      <c r="D224" s="3" t="s">
        <v>2</v>
      </c>
      <c r="E224" s="3" t="s">
        <v>3</v>
      </c>
      <c r="F224" s="3" t="s">
        <v>4</v>
      </c>
      <c r="G224" s="3" t="s">
        <v>5</v>
      </c>
      <c r="H224" s="3" t="s">
        <v>6</v>
      </c>
      <c r="I224" s="3" t="s">
        <v>7</v>
      </c>
      <c r="J224" s="3" t="s">
        <v>8</v>
      </c>
      <c r="K224" s="3" t="s">
        <v>9</v>
      </c>
    </row>
    <row r="225" ht="38.25" customHeight="1">
      <c r="A225" s="17" t="s">
        <v>18</v>
      </c>
      <c r="B225" s="18" t="s">
        <v>19</v>
      </c>
      <c r="C225" s="6">
        <v>2021.0</v>
      </c>
      <c r="D225" s="19">
        <v>0.2571428571428571</v>
      </c>
      <c r="E225" s="19">
        <v>0.20833333333333334</v>
      </c>
      <c r="F225" s="19">
        <v>0.4608</v>
      </c>
      <c r="G225" s="19">
        <v>0.35316184351554125</v>
      </c>
      <c r="H225" s="19">
        <v>0.37077702702702703</v>
      </c>
      <c r="I225" s="19">
        <v>0.21621621621621623</v>
      </c>
      <c r="J225" s="19">
        <v>0.23357664233576642</v>
      </c>
      <c r="K225" s="19">
        <v>0.33962264150943394</v>
      </c>
      <c r="L225" s="19">
        <v>0.3542581211589113</v>
      </c>
    </row>
    <row r="226" ht="15.75" customHeight="1">
      <c r="A226" s="20"/>
      <c r="B226" s="21"/>
      <c r="C226" s="6">
        <v>2022.0</v>
      </c>
      <c r="D226" s="22">
        <v>0.3253012048192771</v>
      </c>
      <c r="E226" s="22">
        <v>0.2564102564102564</v>
      </c>
      <c r="F226" s="22">
        <v>0.4438943894389439</v>
      </c>
      <c r="G226" s="22">
        <v>0.35071090047393366</v>
      </c>
      <c r="H226" s="22">
        <v>0.4128053917438922</v>
      </c>
      <c r="I226" s="22">
        <v>0.23357664233576642</v>
      </c>
      <c r="J226" s="22">
        <v>0.21804511278195488</v>
      </c>
      <c r="K226" s="22">
        <v>0.34101382488479265</v>
      </c>
      <c r="L226" s="23" t="str">
        <f>L227/L228</f>
        <v>#DIV/0!</v>
      </c>
    </row>
    <row r="227" ht="15.0" customHeight="1">
      <c r="A227" s="24"/>
      <c r="B227" s="25"/>
      <c r="C227" s="6">
        <v>2023.0</v>
      </c>
      <c r="D227" s="22">
        <v>0.2781456953642384</v>
      </c>
      <c r="E227" s="22">
        <v>0.14772727272727273</v>
      </c>
      <c r="F227" s="22">
        <v>0.40978077571669475</v>
      </c>
      <c r="G227" s="22">
        <v>0.39420289855072466</v>
      </c>
      <c r="H227" s="22">
        <v>0.35737704918032787</v>
      </c>
      <c r="I227" s="22">
        <v>0.21951219512195122</v>
      </c>
      <c r="J227" s="22">
        <v>0.21551724137931033</v>
      </c>
      <c r="K227" s="22">
        <v>0.4342105263157895</v>
      </c>
      <c r="L227" s="22">
        <v>0.3646788990825688</v>
      </c>
    </row>
    <row r="228" ht="15.75" customHeight="1">
      <c r="A228" s="9"/>
      <c r="B228" s="9"/>
      <c r="C228" s="6">
        <v>2024.0</v>
      </c>
      <c r="D228" s="26">
        <v>0.2937062937062937</v>
      </c>
      <c r="E228" s="26">
        <v>0.2571428571428571</v>
      </c>
      <c r="F228" s="26">
        <v>0.37985865724381623</v>
      </c>
      <c r="G228" s="26">
        <v>0.405420054200542</v>
      </c>
      <c r="H228" s="26">
        <v>0.3553082191780822</v>
      </c>
      <c r="I228" s="26">
        <v>0.19834710743801653</v>
      </c>
      <c r="J228" s="26">
        <v>0.25691699604743085</v>
      </c>
      <c r="K228" s="26">
        <v>0.4107142857142857</v>
      </c>
      <c r="L228" s="26" t="str">
        <f>L229/L230</f>
        <v>#DIV/0!</v>
      </c>
    </row>
    <row r="229" ht="15.75" customHeight="1">
      <c r="C229" s="9"/>
    </row>
    <row r="230" ht="15.75" customHeight="1">
      <c r="C230" s="9"/>
    </row>
    <row r="231" ht="15.75" customHeight="1">
      <c r="C231" s="9"/>
    </row>
    <row r="232" ht="15.75" customHeight="1">
      <c r="C232" s="9"/>
    </row>
    <row r="233" ht="15.75" customHeight="1">
      <c r="C233" s="9"/>
    </row>
    <row r="234" ht="15.75" customHeight="1">
      <c r="C234" s="9"/>
    </row>
    <row r="235" ht="15.75" customHeight="1">
      <c r="C235" s="9"/>
    </row>
    <row r="236" ht="15.75" customHeight="1">
      <c r="C236" s="9"/>
    </row>
    <row r="237" ht="15.75" customHeight="1">
      <c r="C237" s="9"/>
    </row>
    <row r="238" ht="15.75" customHeight="1">
      <c r="C238" s="9"/>
    </row>
    <row r="239" ht="15.75" customHeight="1">
      <c r="C239" s="9"/>
    </row>
    <row r="240" ht="15.75" customHeight="1">
      <c r="C240" s="9"/>
    </row>
    <row r="241" ht="15.75" customHeight="1">
      <c r="C241" s="9"/>
    </row>
    <row r="242" ht="15.75" customHeight="1">
      <c r="C242" s="9"/>
    </row>
    <row r="243" ht="15.75" customHeight="1">
      <c r="C243" s="9"/>
    </row>
    <row r="244" ht="15.75" customHeight="1">
      <c r="C244" s="9"/>
    </row>
    <row r="245" ht="15.75" customHeight="1">
      <c r="C245" s="9"/>
    </row>
    <row r="246" ht="15.75" customHeight="1">
      <c r="C246" s="9"/>
    </row>
    <row r="247" ht="15.75" customHeight="1">
      <c r="C247" s="9"/>
    </row>
    <row r="248" ht="15.75" customHeight="1">
      <c r="C248" s="9"/>
    </row>
    <row r="249" ht="15.75" customHeight="1">
      <c r="C249" s="9"/>
    </row>
    <row r="250" ht="15.75" customHeight="1">
      <c r="C250" s="9"/>
    </row>
    <row r="251" ht="15.75" customHeight="1">
      <c r="C251" s="9"/>
    </row>
    <row r="252" ht="15.75" customHeight="1">
      <c r="C252" s="9"/>
    </row>
    <row r="253" ht="15.75" customHeight="1">
      <c r="C253" s="9"/>
    </row>
    <row r="254" ht="15.75" customHeight="1">
      <c r="C254" s="9"/>
    </row>
    <row r="255" ht="15.75" customHeight="1">
      <c r="C255" s="9"/>
    </row>
    <row r="256" ht="15.75" customHeight="1">
      <c r="C256" s="9"/>
    </row>
    <row r="257" ht="15.75" customHeight="1">
      <c r="C257" s="9"/>
    </row>
    <row r="258" ht="15.75" customHeight="1">
      <c r="C258" s="9"/>
    </row>
    <row r="259" ht="15.75" customHeight="1">
      <c r="C259" s="9"/>
    </row>
    <row r="260" ht="15.75" customHeight="1">
      <c r="C260" s="9"/>
    </row>
    <row r="261" ht="15.75" customHeight="1">
      <c r="C261" s="9"/>
    </row>
    <row r="262" ht="15.75" customHeight="1">
      <c r="C262" s="9"/>
    </row>
    <row r="263" ht="15.75" customHeight="1">
      <c r="C263" s="9"/>
    </row>
    <row r="264" ht="15.75" customHeight="1">
      <c r="C264" s="9"/>
    </row>
    <row r="265" ht="15.75" customHeight="1">
      <c r="C265" s="9"/>
    </row>
    <row r="266" ht="15.75" customHeight="1">
      <c r="C266" s="9"/>
    </row>
    <row r="267" ht="15.75" customHeight="1">
      <c r="C267" s="9"/>
    </row>
    <row r="268" ht="15.75" customHeight="1">
      <c r="C268" s="9"/>
    </row>
    <row r="269" ht="15.75" customHeight="1">
      <c r="C269" s="9"/>
    </row>
    <row r="270" ht="15.75" customHeight="1">
      <c r="C270" s="9"/>
    </row>
    <row r="271" ht="15.75" customHeight="1">
      <c r="C271" s="9"/>
    </row>
    <row r="272" ht="15.75" customHeight="1">
      <c r="C272" s="9"/>
    </row>
    <row r="273" ht="15.75" customHeight="1">
      <c r="C273" s="9"/>
    </row>
    <row r="274" ht="15.75" customHeight="1">
      <c r="C274" s="9"/>
    </row>
    <row r="275" ht="15.75" customHeight="1">
      <c r="C275" s="9"/>
    </row>
    <row r="276" ht="15.75" customHeight="1">
      <c r="C276" s="9"/>
    </row>
    <row r="277" ht="15.75" customHeight="1">
      <c r="C277" s="9"/>
    </row>
    <row r="278" ht="15.75" customHeight="1">
      <c r="C278" s="9"/>
    </row>
    <row r="279" ht="15.75" customHeight="1">
      <c r="C279" s="9"/>
    </row>
    <row r="280" ht="15.75" customHeight="1">
      <c r="C280" s="9"/>
    </row>
    <row r="281" ht="15.75" customHeight="1">
      <c r="C281" s="9"/>
    </row>
    <row r="282" ht="15.75" customHeight="1">
      <c r="C282" s="9"/>
    </row>
    <row r="283" ht="15.75" customHeight="1">
      <c r="C283" s="9"/>
    </row>
    <row r="284" ht="15.75" customHeight="1">
      <c r="C284" s="9"/>
    </row>
    <row r="285" ht="15.75" customHeight="1">
      <c r="C285" s="9"/>
    </row>
    <row r="286" ht="15.75" customHeight="1">
      <c r="C286" s="9"/>
    </row>
    <row r="287" ht="15.75" customHeight="1">
      <c r="C287" s="9"/>
    </row>
    <row r="288" ht="15.75" customHeight="1">
      <c r="C288" s="9"/>
    </row>
    <row r="289" ht="15.75" customHeight="1">
      <c r="C289" s="9"/>
    </row>
    <row r="290" ht="15.75" customHeight="1">
      <c r="C290" s="9"/>
    </row>
    <row r="291" ht="15.75" customHeight="1">
      <c r="C291" s="9"/>
    </row>
    <row r="292" ht="15.75" customHeight="1">
      <c r="C292" s="9"/>
    </row>
    <row r="293" ht="15.75" customHeight="1">
      <c r="C293" s="9"/>
    </row>
    <row r="294" ht="15.75" customHeight="1">
      <c r="C294" s="9"/>
    </row>
    <row r="295" ht="15.75" customHeight="1">
      <c r="C295" s="9"/>
    </row>
    <row r="296" ht="15.75" customHeight="1">
      <c r="C296" s="9"/>
    </row>
    <row r="297" ht="15.75" customHeight="1">
      <c r="C297" s="9"/>
    </row>
    <row r="298" ht="15.75" customHeight="1">
      <c r="C298" s="9"/>
    </row>
    <row r="299" ht="15.75" customHeight="1">
      <c r="C299" s="9"/>
    </row>
    <row r="300" ht="15.75" customHeight="1">
      <c r="C300" s="9"/>
    </row>
    <row r="301" ht="15.75" customHeight="1">
      <c r="C301" s="9"/>
    </row>
    <row r="302" ht="15.75" customHeight="1">
      <c r="C302" s="9"/>
    </row>
    <row r="303" ht="15.75" customHeight="1">
      <c r="C303" s="9"/>
    </row>
    <row r="304" ht="15.75" customHeight="1">
      <c r="C304" s="9"/>
    </row>
    <row r="305" ht="15.75" customHeight="1">
      <c r="C305" s="9"/>
    </row>
    <row r="306" ht="15.75" customHeight="1">
      <c r="C306" s="9"/>
    </row>
    <row r="307" ht="15.75" customHeight="1">
      <c r="C307" s="9"/>
    </row>
    <row r="308" ht="15.75" customHeight="1">
      <c r="C308" s="9"/>
    </row>
    <row r="309" ht="15.75" customHeight="1">
      <c r="C309" s="9"/>
    </row>
    <row r="310" ht="15.75" customHeight="1">
      <c r="C310" s="9"/>
    </row>
    <row r="311" ht="15.75" customHeight="1">
      <c r="C311" s="9"/>
    </row>
    <row r="312" ht="15.75" customHeight="1">
      <c r="C312" s="9"/>
    </row>
    <row r="313" ht="15.75" customHeight="1">
      <c r="C313" s="9"/>
    </row>
    <row r="314" ht="15.75" customHeight="1">
      <c r="C314" s="9"/>
    </row>
    <row r="315" ht="15.75" customHeight="1">
      <c r="C315" s="9"/>
    </row>
    <row r="316" ht="15.75" customHeight="1">
      <c r="C316" s="9"/>
    </row>
    <row r="317" ht="15.75" customHeight="1">
      <c r="C317" s="9"/>
    </row>
    <row r="318" ht="15.75" customHeight="1">
      <c r="C318" s="9"/>
    </row>
    <row r="319" ht="15.75" customHeight="1">
      <c r="C319" s="9"/>
    </row>
    <row r="320" ht="15.75" customHeight="1">
      <c r="C320" s="9"/>
    </row>
    <row r="321" ht="15.75" customHeight="1">
      <c r="C321" s="9"/>
    </row>
    <row r="322" ht="15.75" customHeight="1">
      <c r="C322" s="9"/>
    </row>
    <row r="323" ht="15.75" customHeight="1">
      <c r="C323" s="9"/>
    </row>
    <row r="324" ht="15.75" customHeight="1">
      <c r="C324" s="9"/>
    </row>
    <row r="325" ht="15.75" customHeight="1">
      <c r="C325" s="9"/>
    </row>
    <row r="326" ht="15.75" customHeight="1">
      <c r="C326" s="9"/>
    </row>
    <row r="327" ht="15.75" customHeight="1">
      <c r="C327" s="9"/>
    </row>
    <row r="328" ht="15.75" customHeight="1">
      <c r="C328" s="9"/>
    </row>
    <row r="329" ht="15.75" customHeight="1">
      <c r="C329" s="9"/>
    </row>
    <row r="330" ht="15.75" customHeight="1">
      <c r="C330" s="9"/>
    </row>
    <row r="331" ht="15.75" customHeight="1">
      <c r="C331" s="9"/>
    </row>
    <row r="332" ht="15.75" customHeight="1">
      <c r="C332" s="9"/>
    </row>
    <row r="333" ht="15.75" customHeight="1">
      <c r="C333" s="9"/>
    </row>
    <row r="334" ht="15.75" customHeight="1">
      <c r="C334" s="9"/>
    </row>
    <row r="335" ht="15.75" customHeight="1">
      <c r="C335" s="9"/>
    </row>
    <row r="336" ht="15.75" customHeight="1">
      <c r="C336" s="9"/>
    </row>
    <row r="337" ht="15.75" customHeight="1">
      <c r="C337" s="9"/>
    </row>
    <row r="338" ht="15.75" customHeight="1">
      <c r="C338" s="9"/>
    </row>
    <row r="339" ht="15.75" customHeight="1">
      <c r="C339" s="9"/>
    </row>
    <row r="340" ht="15.75" customHeight="1">
      <c r="C340" s="9"/>
    </row>
    <row r="341" ht="15.75" customHeight="1">
      <c r="C341" s="9"/>
    </row>
    <row r="342" ht="15.75" customHeight="1">
      <c r="C342" s="9"/>
    </row>
    <row r="343" ht="15.75" customHeight="1">
      <c r="C343" s="9"/>
    </row>
    <row r="344" ht="15.75" customHeight="1">
      <c r="C344" s="9"/>
    </row>
    <row r="345" ht="15.75" customHeight="1">
      <c r="C345" s="9"/>
    </row>
    <row r="346" ht="15.75" customHeight="1">
      <c r="C346" s="9"/>
    </row>
    <row r="347" ht="15.75" customHeight="1">
      <c r="C347" s="9"/>
    </row>
    <row r="348" ht="15.75" customHeight="1">
      <c r="C348" s="9"/>
    </row>
    <row r="349" ht="15.75" customHeight="1">
      <c r="C349" s="9"/>
    </row>
    <row r="350" ht="15.75" customHeight="1">
      <c r="C350" s="9"/>
    </row>
    <row r="351" ht="15.75" customHeight="1">
      <c r="C351" s="9"/>
    </row>
    <row r="352" ht="15.75" customHeight="1">
      <c r="C352" s="9"/>
    </row>
    <row r="353" ht="15.75" customHeight="1">
      <c r="C353" s="9"/>
    </row>
    <row r="354" ht="15.75" customHeight="1">
      <c r="C354" s="9"/>
    </row>
    <row r="355" ht="15.75" customHeight="1">
      <c r="C355" s="9"/>
    </row>
    <row r="356" ht="15.75" customHeight="1">
      <c r="C356" s="9"/>
    </row>
    <row r="357" ht="15.75" customHeight="1">
      <c r="C357" s="9"/>
    </row>
    <row r="358" ht="15.75" customHeight="1">
      <c r="C358" s="9"/>
    </row>
    <row r="359" ht="15.75" customHeight="1">
      <c r="C359" s="9"/>
    </row>
    <row r="360" ht="15.75" customHeight="1">
      <c r="C360" s="9"/>
    </row>
    <row r="361" ht="15.75" customHeight="1">
      <c r="C361" s="9"/>
    </row>
    <row r="362" ht="15.75" customHeight="1">
      <c r="C362" s="9"/>
    </row>
    <row r="363" ht="15.75" customHeight="1">
      <c r="C363" s="9"/>
    </row>
    <row r="364" ht="15.75" customHeight="1">
      <c r="C364" s="9"/>
    </row>
    <row r="365" ht="15.75" customHeight="1">
      <c r="C365" s="9"/>
    </row>
    <row r="366" ht="15.75" customHeight="1">
      <c r="C366" s="9"/>
    </row>
    <row r="367" ht="15.75" customHeight="1">
      <c r="C367" s="9"/>
    </row>
    <row r="368" ht="15.75" customHeight="1">
      <c r="C368" s="9"/>
    </row>
    <row r="369" ht="15.75" customHeight="1">
      <c r="C369" s="9"/>
    </row>
    <row r="370" ht="15.75" customHeight="1">
      <c r="C370" s="9"/>
    </row>
    <row r="371" ht="15.75" customHeight="1">
      <c r="C371" s="9"/>
    </row>
    <row r="372" ht="15.75" customHeight="1">
      <c r="C372" s="9"/>
    </row>
    <row r="373" ht="15.75" customHeight="1">
      <c r="C373" s="9"/>
    </row>
    <row r="374" ht="15.75" customHeight="1">
      <c r="C374" s="9"/>
    </row>
    <row r="375" ht="15.75" customHeight="1">
      <c r="C375" s="9"/>
    </row>
    <row r="376" ht="15.75" customHeight="1">
      <c r="C376" s="9"/>
    </row>
    <row r="377" ht="15.75" customHeight="1">
      <c r="C377" s="9"/>
    </row>
    <row r="378" ht="15.75" customHeight="1">
      <c r="C378" s="9"/>
    </row>
    <row r="379" ht="15.75" customHeight="1">
      <c r="C379" s="9"/>
    </row>
    <row r="380" ht="15.75" customHeight="1">
      <c r="C380" s="9"/>
    </row>
    <row r="381" ht="15.75" customHeight="1">
      <c r="C381" s="9"/>
    </row>
    <row r="382" ht="15.75" customHeight="1">
      <c r="C382" s="9"/>
    </row>
    <row r="383" ht="15.75" customHeight="1">
      <c r="C383" s="9"/>
    </row>
    <row r="384" ht="15.75" customHeight="1">
      <c r="C384" s="9"/>
    </row>
    <row r="385" ht="15.75" customHeight="1">
      <c r="C385" s="9"/>
    </row>
    <row r="386" ht="15.75" customHeight="1">
      <c r="C386" s="9"/>
    </row>
    <row r="387" ht="15.75" customHeight="1">
      <c r="C387" s="9"/>
    </row>
    <row r="388" ht="15.75" customHeight="1">
      <c r="C388" s="9"/>
    </row>
    <row r="389" ht="15.75" customHeight="1">
      <c r="C389" s="9"/>
    </row>
    <row r="390" ht="15.75" customHeight="1">
      <c r="C390" s="9"/>
    </row>
    <row r="391" ht="15.75" customHeight="1">
      <c r="C391" s="9"/>
    </row>
    <row r="392" ht="15.75" customHeight="1">
      <c r="C392" s="9"/>
    </row>
    <row r="393" ht="15.75" customHeight="1">
      <c r="C393" s="9"/>
    </row>
    <row r="394" ht="15.75" customHeight="1">
      <c r="C394" s="9"/>
    </row>
    <row r="395" ht="15.75" customHeight="1">
      <c r="C395" s="9"/>
    </row>
    <row r="396" ht="15.75" customHeight="1">
      <c r="C396" s="9"/>
    </row>
    <row r="397" ht="15.75" customHeight="1">
      <c r="C397" s="9"/>
    </row>
    <row r="398" ht="15.75" customHeight="1">
      <c r="C398" s="9"/>
    </row>
    <row r="399" ht="15.75" customHeight="1">
      <c r="C399" s="9"/>
    </row>
    <row r="400" ht="15.75" customHeight="1">
      <c r="C400" s="9"/>
    </row>
    <row r="401" ht="15.75" customHeight="1">
      <c r="C401" s="9"/>
    </row>
    <row r="402" ht="15.75" customHeight="1">
      <c r="C402" s="9"/>
    </row>
    <row r="403" ht="15.75" customHeight="1">
      <c r="C403" s="9"/>
    </row>
    <row r="404" ht="15.75" customHeight="1">
      <c r="C404" s="9"/>
    </row>
    <row r="405" ht="15.75" customHeight="1">
      <c r="C405" s="9"/>
    </row>
    <row r="406" ht="15.75" customHeight="1">
      <c r="C406" s="9"/>
    </row>
    <row r="407" ht="15.75" customHeight="1">
      <c r="C407" s="9"/>
    </row>
    <row r="408" ht="15.75" customHeight="1">
      <c r="C408" s="9"/>
    </row>
    <row r="409" ht="15.75" customHeight="1">
      <c r="C409" s="9"/>
    </row>
    <row r="410" ht="15.75" customHeight="1">
      <c r="C410" s="9"/>
    </row>
    <row r="411" ht="15.75" customHeight="1">
      <c r="C411" s="9"/>
    </row>
    <row r="412" ht="15.75" customHeight="1">
      <c r="C412" s="9"/>
    </row>
    <row r="413" ht="15.75" customHeight="1">
      <c r="C413" s="9"/>
    </row>
    <row r="414" ht="15.75" customHeight="1">
      <c r="C414" s="9"/>
    </row>
    <row r="415" ht="15.75" customHeight="1">
      <c r="C415" s="9"/>
    </row>
    <row r="416" ht="15.75" customHeight="1">
      <c r="C416" s="9"/>
    </row>
    <row r="417" ht="15.75" customHeight="1">
      <c r="C417" s="9"/>
    </row>
    <row r="418" ht="15.75" customHeight="1">
      <c r="C418" s="9"/>
    </row>
    <row r="419" ht="15.75" customHeight="1">
      <c r="C419" s="9"/>
    </row>
    <row r="420" ht="15.75" customHeight="1">
      <c r="C420" s="9"/>
    </row>
    <row r="421" ht="15.75" customHeight="1">
      <c r="C421" s="9"/>
    </row>
    <row r="422" ht="15.75" customHeight="1">
      <c r="C422" s="9"/>
    </row>
    <row r="423" ht="15.75" customHeight="1">
      <c r="C423" s="9"/>
    </row>
    <row r="424" ht="15.75" customHeight="1">
      <c r="C424" s="9"/>
    </row>
    <row r="425" ht="15.75" customHeight="1">
      <c r="C425" s="9"/>
    </row>
    <row r="426" ht="15.75" customHeight="1">
      <c r="C426" s="9"/>
    </row>
    <row r="427" ht="15.75" customHeight="1">
      <c r="C427" s="9"/>
    </row>
    <row r="428" ht="15.75" customHeight="1">
      <c r="C428" s="9"/>
    </row>
    <row r="429" ht="15.75" customHeight="1">
      <c r="C429" s="9"/>
    </row>
    <row r="430" ht="15.75" customHeight="1">
      <c r="C430" s="9"/>
    </row>
    <row r="431" ht="15.75" customHeight="1">
      <c r="C431" s="9"/>
    </row>
    <row r="432" ht="15.75" customHeight="1">
      <c r="C432" s="9"/>
    </row>
    <row r="433" ht="15.75" customHeight="1">
      <c r="C433" s="9"/>
    </row>
    <row r="434" ht="15.75" customHeight="1">
      <c r="C434" s="9"/>
    </row>
    <row r="435" ht="15.75" customHeight="1">
      <c r="C435" s="9"/>
    </row>
    <row r="436" ht="15.75" customHeight="1">
      <c r="C436" s="9"/>
    </row>
    <row r="437" ht="15.75" customHeight="1">
      <c r="C437" s="9"/>
    </row>
    <row r="438" ht="15.75" customHeight="1">
      <c r="C438" s="9"/>
    </row>
    <row r="439" ht="15.75" customHeight="1">
      <c r="C439" s="9"/>
    </row>
    <row r="440" ht="15.75" customHeight="1">
      <c r="C440" s="9"/>
    </row>
    <row r="441" ht="15.75" customHeight="1">
      <c r="C441" s="9"/>
    </row>
    <row r="442" ht="15.75" customHeight="1">
      <c r="C442" s="9"/>
    </row>
    <row r="443" ht="15.75" customHeight="1">
      <c r="C443" s="9"/>
    </row>
    <row r="444" ht="15.75" customHeight="1">
      <c r="C444" s="9"/>
    </row>
    <row r="445" ht="15.75" customHeight="1">
      <c r="C445" s="9"/>
    </row>
    <row r="446" ht="15.75" customHeight="1">
      <c r="C446" s="9"/>
    </row>
    <row r="447" ht="15.75" customHeight="1">
      <c r="C447" s="9"/>
    </row>
    <row r="448" ht="15.75" customHeight="1">
      <c r="C448" s="9"/>
    </row>
    <row r="449" ht="15.75" customHeight="1">
      <c r="C449" s="9"/>
    </row>
    <row r="450" ht="15.75" customHeight="1">
      <c r="C450" s="9"/>
    </row>
    <row r="451" ht="15.75" customHeight="1">
      <c r="C451" s="9"/>
    </row>
    <row r="452" ht="15.75" customHeight="1">
      <c r="C452" s="9"/>
    </row>
    <row r="453" ht="15.75" customHeight="1">
      <c r="C453" s="9"/>
    </row>
    <row r="454" ht="15.75" customHeight="1">
      <c r="C454" s="9"/>
    </row>
    <row r="455" ht="15.75" customHeight="1">
      <c r="C455" s="9"/>
    </row>
    <row r="456" ht="15.75" customHeight="1">
      <c r="C456" s="9"/>
    </row>
    <row r="457" ht="15.75" customHeight="1">
      <c r="C457" s="9"/>
    </row>
    <row r="458" ht="15.75" customHeight="1">
      <c r="C458" s="9"/>
    </row>
    <row r="459" ht="15.75" customHeight="1">
      <c r="C459" s="9"/>
    </row>
    <row r="460" ht="15.75" customHeight="1">
      <c r="C460" s="9"/>
    </row>
    <row r="461" ht="15.75" customHeight="1">
      <c r="C461" s="9"/>
    </row>
    <row r="462" ht="15.75" customHeight="1">
      <c r="C462" s="9"/>
    </row>
    <row r="463" ht="15.75" customHeight="1">
      <c r="C463" s="9"/>
    </row>
    <row r="464" ht="15.75" customHeight="1">
      <c r="C464" s="9"/>
    </row>
    <row r="465" ht="15.75" customHeight="1">
      <c r="C465" s="9"/>
    </row>
    <row r="466" ht="15.75" customHeight="1">
      <c r="C466" s="9"/>
    </row>
    <row r="467" ht="15.75" customHeight="1">
      <c r="C467" s="9"/>
    </row>
    <row r="468" ht="15.75" customHeight="1">
      <c r="C468" s="9"/>
    </row>
    <row r="469" ht="15.75" customHeight="1">
      <c r="C469" s="9"/>
    </row>
    <row r="470" ht="15.75" customHeight="1">
      <c r="C470" s="9"/>
    </row>
    <row r="471" ht="15.75" customHeight="1">
      <c r="C471" s="9"/>
    </row>
    <row r="472" ht="15.75" customHeight="1">
      <c r="C472" s="9"/>
    </row>
    <row r="473" ht="15.75" customHeight="1">
      <c r="C473" s="9"/>
    </row>
    <row r="474" ht="15.75" customHeight="1">
      <c r="C474" s="9"/>
    </row>
    <row r="475" ht="15.75" customHeight="1">
      <c r="C475" s="9"/>
    </row>
    <row r="476" ht="15.75" customHeight="1">
      <c r="C476" s="9"/>
    </row>
    <row r="477" ht="15.75" customHeight="1">
      <c r="C477" s="9"/>
    </row>
    <row r="478" ht="15.75" customHeight="1">
      <c r="C478" s="9"/>
    </row>
    <row r="479" ht="15.75" customHeight="1">
      <c r="C479" s="9"/>
    </row>
    <row r="480" ht="15.75" customHeight="1">
      <c r="C480" s="9"/>
    </row>
    <row r="481" ht="15.75" customHeight="1">
      <c r="C481" s="9"/>
    </row>
    <row r="482" ht="15.75" customHeight="1">
      <c r="C482" s="9"/>
    </row>
    <row r="483" ht="15.75" customHeight="1">
      <c r="C483" s="9"/>
    </row>
    <row r="484" ht="15.75" customHeight="1">
      <c r="C484" s="9"/>
    </row>
    <row r="485" ht="15.75" customHeight="1">
      <c r="C485" s="9"/>
    </row>
    <row r="486" ht="15.75" customHeight="1">
      <c r="C486" s="9"/>
    </row>
    <row r="487" ht="15.75" customHeight="1">
      <c r="C487" s="9"/>
    </row>
    <row r="488" ht="15.75" customHeight="1">
      <c r="C488" s="9"/>
    </row>
    <row r="489" ht="15.75" customHeight="1">
      <c r="C489" s="9"/>
    </row>
    <row r="490" ht="15.75" customHeight="1">
      <c r="C490" s="9"/>
    </row>
    <row r="491" ht="15.75" customHeight="1">
      <c r="C491" s="9"/>
    </row>
    <row r="492" ht="15.75" customHeight="1">
      <c r="C492" s="9"/>
    </row>
    <row r="493" ht="15.75" customHeight="1">
      <c r="C493" s="9"/>
    </row>
    <row r="494" ht="15.75" customHeight="1">
      <c r="C494" s="9"/>
    </row>
    <row r="495" ht="15.75" customHeight="1">
      <c r="C495" s="9"/>
    </row>
    <row r="496" ht="15.75" customHeight="1">
      <c r="C496" s="9"/>
    </row>
    <row r="497" ht="15.75" customHeight="1">
      <c r="C497" s="9"/>
    </row>
    <row r="498" ht="15.75" customHeight="1">
      <c r="C498" s="9"/>
    </row>
    <row r="499" ht="15.75" customHeight="1">
      <c r="C499" s="9"/>
    </row>
    <row r="500" ht="15.75" customHeight="1">
      <c r="C500" s="9"/>
    </row>
    <row r="501" ht="15.75" customHeight="1">
      <c r="C501" s="9"/>
    </row>
    <row r="502" ht="15.75" customHeight="1">
      <c r="C502" s="9"/>
    </row>
    <row r="503" ht="15.75" customHeight="1">
      <c r="C503" s="9"/>
    </row>
    <row r="504" ht="15.75" customHeight="1">
      <c r="C504" s="9"/>
    </row>
    <row r="505" ht="15.75" customHeight="1">
      <c r="C505" s="9"/>
    </row>
    <row r="506" ht="15.75" customHeight="1">
      <c r="C506" s="9"/>
    </row>
    <row r="507" ht="15.75" customHeight="1">
      <c r="C507" s="9"/>
    </row>
    <row r="508" ht="15.75" customHeight="1">
      <c r="C508" s="9"/>
    </row>
    <row r="509" ht="15.75" customHeight="1">
      <c r="C509" s="9"/>
    </row>
    <row r="510" ht="15.75" customHeight="1">
      <c r="C510" s="9"/>
    </row>
    <row r="511" ht="15.75" customHeight="1">
      <c r="C511" s="9"/>
    </row>
    <row r="512" ht="15.75" customHeight="1">
      <c r="C512" s="9"/>
    </row>
    <row r="513" ht="15.75" customHeight="1">
      <c r="C513" s="9"/>
    </row>
    <row r="514" ht="15.75" customHeight="1">
      <c r="C514" s="9"/>
    </row>
    <row r="515" ht="15.75" customHeight="1">
      <c r="C515" s="9"/>
    </row>
    <row r="516" ht="15.75" customHeight="1">
      <c r="C516" s="9"/>
    </row>
    <row r="517" ht="15.75" customHeight="1">
      <c r="C517" s="9"/>
    </row>
    <row r="518" ht="15.75" customHeight="1">
      <c r="C518" s="9"/>
    </row>
    <row r="519" ht="15.75" customHeight="1">
      <c r="C519" s="9"/>
    </row>
    <row r="520" ht="15.75" customHeight="1">
      <c r="C520" s="9"/>
    </row>
    <row r="521" ht="15.75" customHeight="1">
      <c r="C521" s="9"/>
    </row>
    <row r="522" ht="15.75" customHeight="1">
      <c r="C522" s="9"/>
    </row>
    <row r="523" ht="15.75" customHeight="1">
      <c r="C523" s="9"/>
    </row>
    <row r="524" ht="15.75" customHeight="1">
      <c r="C524" s="9"/>
    </row>
    <row r="525" ht="15.75" customHeight="1">
      <c r="C525" s="9"/>
    </row>
    <row r="526" ht="15.75" customHeight="1">
      <c r="C526" s="9"/>
    </row>
    <row r="527" ht="15.75" customHeight="1">
      <c r="C527" s="9"/>
    </row>
    <row r="528" ht="15.75" customHeight="1">
      <c r="C528" s="9"/>
    </row>
    <row r="529" ht="15.75" customHeight="1">
      <c r="C529" s="9"/>
    </row>
    <row r="530" ht="15.75" customHeight="1">
      <c r="C530" s="9"/>
    </row>
    <row r="531" ht="15.75" customHeight="1">
      <c r="C531" s="9"/>
    </row>
    <row r="532" ht="15.75" customHeight="1">
      <c r="C532" s="9"/>
    </row>
    <row r="533" ht="15.75" customHeight="1">
      <c r="C533" s="9"/>
    </row>
    <row r="534" ht="15.75" customHeight="1">
      <c r="C534" s="9"/>
    </row>
    <row r="535" ht="15.75" customHeight="1">
      <c r="C535" s="9"/>
    </row>
    <row r="536" ht="15.75" customHeight="1">
      <c r="C536" s="9"/>
    </row>
    <row r="537" ht="15.75" customHeight="1">
      <c r="C537" s="9"/>
    </row>
    <row r="538" ht="15.75" customHeight="1">
      <c r="C538" s="9"/>
    </row>
    <row r="539" ht="15.75" customHeight="1">
      <c r="C539" s="9"/>
    </row>
    <row r="540" ht="15.75" customHeight="1">
      <c r="C540" s="9"/>
    </row>
    <row r="541" ht="15.75" customHeight="1">
      <c r="C541" s="9"/>
    </row>
    <row r="542" ht="15.75" customHeight="1">
      <c r="C542" s="9"/>
    </row>
    <row r="543" ht="15.75" customHeight="1">
      <c r="C543" s="9"/>
    </row>
    <row r="544" ht="15.75" customHeight="1">
      <c r="C544" s="9"/>
    </row>
    <row r="545" ht="15.75" customHeight="1">
      <c r="C545" s="9"/>
    </row>
    <row r="546" ht="15.75" customHeight="1">
      <c r="C546" s="9"/>
    </row>
    <row r="547" ht="15.75" customHeight="1">
      <c r="C547" s="9"/>
    </row>
    <row r="548" ht="15.75" customHeight="1">
      <c r="C548" s="9"/>
    </row>
    <row r="549" ht="15.75" customHeight="1">
      <c r="C549" s="9"/>
    </row>
    <row r="550" ht="15.75" customHeight="1">
      <c r="C550" s="9"/>
    </row>
    <row r="551" ht="15.75" customHeight="1">
      <c r="C551" s="9"/>
    </row>
    <row r="552" ht="15.75" customHeight="1">
      <c r="C552" s="9"/>
    </row>
    <row r="553" ht="15.75" customHeight="1">
      <c r="C553" s="9"/>
    </row>
    <row r="554" ht="15.75" customHeight="1">
      <c r="C554" s="9"/>
    </row>
    <row r="555" ht="15.75" customHeight="1">
      <c r="C555" s="9"/>
    </row>
    <row r="556" ht="15.75" customHeight="1">
      <c r="C556" s="9"/>
    </row>
    <row r="557" ht="15.75" customHeight="1">
      <c r="C557" s="9"/>
    </row>
    <row r="558" ht="15.75" customHeight="1">
      <c r="C558" s="9"/>
    </row>
    <row r="559" ht="15.75" customHeight="1">
      <c r="C559" s="9"/>
    </row>
    <row r="560" ht="15.75" customHeight="1">
      <c r="C560" s="9"/>
    </row>
    <row r="561" ht="15.75" customHeight="1">
      <c r="C561" s="9"/>
    </row>
    <row r="562" ht="15.75" customHeight="1">
      <c r="C562" s="9"/>
    </row>
    <row r="563" ht="15.75" customHeight="1">
      <c r="C563" s="9"/>
    </row>
    <row r="564" ht="15.75" customHeight="1">
      <c r="C564" s="9"/>
    </row>
    <row r="565" ht="15.75" customHeight="1">
      <c r="C565" s="9"/>
    </row>
    <row r="566" ht="15.75" customHeight="1">
      <c r="C566" s="9"/>
    </row>
    <row r="567" ht="15.75" customHeight="1">
      <c r="C567" s="9"/>
    </row>
    <row r="568" ht="15.75" customHeight="1">
      <c r="C568" s="9"/>
    </row>
    <row r="569" ht="15.75" customHeight="1">
      <c r="C569" s="9"/>
    </row>
    <row r="570" ht="15.75" customHeight="1">
      <c r="C570" s="9"/>
    </row>
    <row r="571" ht="15.75" customHeight="1">
      <c r="C571" s="9"/>
    </row>
    <row r="572" ht="15.75" customHeight="1">
      <c r="C572" s="9"/>
    </row>
    <row r="573" ht="15.75" customHeight="1">
      <c r="C573" s="9"/>
    </row>
    <row r="574" ht="15.75" customHeight="1">
      <c r="C574" s="9"/>
    </row>
    <row r="575" ht="15.75" customHeight="1">
      <c r="C575" s="9"/>
    </row>
    <row r="576" ht="15.75" customHeight="1">
      <c r="C576" s="9"/>
    </row>
    <row r="577" ht="15.75" customHeight="1">
      <c r="C577" s="9"/>
    </row>
    <row r="578" ht="15.75" customHeight="1">
      <c r="C578" s="9"/>
    </row>
    <row r="579" ht="15.75" customHeight="1">
      <c r="C579" s="9"/>
    </row>
    <row r="580" ht="15.75" customHeight="1">
      <c r="C580" s="9"/>
    </row>
    <row r="581" ht="15.75" customHeight="1">
      <c r="C581" s="9"/>
    </row>
    <row r="582" ht="15.75" customHeight="1">
      <c r="C582" s="9"/>
    </row>
    <row r="583" ht="15.75" customHeight="1">
      <c r="C583" s="9"/>
    </row>
    <row r="584" ht="15.75" customHeight="1">
      <c r="C584" s="9"/>
    </row>
    <row r="585" ht="15.75" customHeight="1">
      <c r="C585" s="9"/>
    </row>
    <row r="586" ht="15.75" customHeight="1">
      <c r="C586" s="9"/>
    </row>
    <row r="587" ht="15.75" customHeight="1">
      <c r="C587" s="9"/>
    </row>
    <row r="588" ht="15.75" customHeight="1">
      <c r="C588" s="9"/>
    </row>
    <row r="589" ht="15.75" customHeight="1">
      <c r="C589" s="9"/>
    </row>
    <row r="590" ht="15.75" customHeight="1">
      <c r="C590" s="9"/>
    </row>
    <row r="591" ht="15.75" customHeight="1">
      <c r="C591" s="9"/>
    </row>
    <row r="592" ht="15.75" customHeight="1">
      <c r="C592" s="9"/>
    </row>
    <row r="593" ht="15.75" customHeight="1">
      <c r="C593" s="9"/>
    </row>
    <row r="594" ht="15.75" customHeight="1">
      <c r="C594" s="9"/>
    </row>
    <row r="595" ht="15.75" customHeight="1">
      <c r="C595" s="9"/>
    </row>
    <row r="596" ht="15.75" customHeight="1">
      <c r="C596" s="9"/>
    </row>
    <row r="597" ht="15.75" customHeight="1">
      <c r="C597" s="9"/>
    </row>
    <row r="598" ht="15.75" customHeight="1">
      <c r="C598" s="9"/>
    </row>
    <row r="599" ht="15.75" customHeight="1">
      <c r="C599" s="9"/>
    </row>
    <row r="600" ht="15.75" customHeight="1">
      <c r="C600" s="9"/>
    </row>
    <row r="601" ht="15.75" customHeight="1">
      <c r="C601" s="9"/>
    </row>
    <row r="602" ht="15.75" customHeight="1">
      <c r="C602" s="9"/>
    </row>
    <row r="603" ht="15.75" customHeight="1">
      <c r="C603" s="9"/>
    </row>
    <row r="604" ht="15.75" customHeight="1">
      <c r="C604" s="9"/>
    </row>
    <row r="605" ht="15.75" customHeight="1">
      <c r="C605" s="9"/>
    </row>
    <row r="606" ht="15.75" customHeight="1">
      <c r="C606" s="9"/>
    </row>
    <row r="607" ht="15.75" customHeight="1">
      <c r="C607" s="9"/>
    </row>
    <row r="608" ht="15.75" customHeight="1">
      <c r="C608" s="9"/>
    </row>
    <row r="609" ht="15.75" customHeight="1">
      <c r="C609" s="9"/>
    </row>
    <row r="610" ht="15.75" customHeight="1">
      <c r="C610" s="9"/>
    </row>
    <row r="611" ht="15.75" customHeight="1">
      <c r="C611" s="9"/>
    </row>
    <row r="612" ht="15.75" customHeight="1">
      <c r="C612" s="9"/>
    </row>
    <row r="613" ht="15.75" customHeight="1">
      <c r="C613" s="9"/>
    </row>
    <row r="614" ht="15.75" customHeight="1">
      <c r="C614" s="9"/>
    </row>
    <row r="615" ht="15.75" customHeight="1">
      <c r="C615" s="9"/>
    </row>
    <row r="616" ht="15.75" customHeight="1">
      <c r="C616" s="9"/>
    </row>
    <row r="617" ht="15.75" customHeight="1">
      <c r="C617" s="9"/>
    </row>
    <row r="618" ht="15.75" customHeight="1">
      <c r="C618" s="9"/>
    </row>
    <row r="619" ht="15.75" customHeight="1">
      <c r="C619" s="9"/>
    </row>
    <row r="620" ht="15.75" customHeight="1">
      <c r="C620" s="9"/>
    </row>
    <row r="621" ht="15.75" customHeight="1">
      <c r="C621" s="9"/>
    </row>
    <row r="622" ht="15.75" customHeight="1">
      <c r="C622" s="9"/>
    </row>
    <row r="623" ht="15.75" customHeight="1">
      <c r="C623" s="9"/>
    </row>
    <row r="624" ht="15.75" customHeight="1">
      <c r="C624" s="9"/>
    </row>
    <row r="625" ht="15.75" customHeight="1">
      <c r="C625" s="9"/>
    </row>
    <row r="626" ht="15.75" customHeight="1">
      <c r="C626" s="9"/>
    </row>
    <row r="627" ht="15.75" customHeight="1">
      <c r="C627" s="9"/>
    </row>
    <row r="628" ht="15.75" customHeight="1">
      <c r="C628" s="9"/>
    </row>
    <row r="629" ht="15.75" customHeight="1">
      <c r="C629" s="9"/>
    </row>
    <row r="630" ht="15.75" customHeight="1">
      <c r="C630" s="9"/>
    </row>
    <row r="631" ht="15.75" customHeight="1">
      <c r="C631" s="9"/>
    </row>
    <row r="632" ht="15.75" customHeight="1">
      <c r="C632" s="9"/>
    </row>
    <row r="633" ht="15.75" customHeight="1">
      <c r="C633" s="9"/>
    </row>
    <row r="634" ht="15.75" customHeight="1">
      <c r="C634" s="9"/>
    </row>
    <row r="635" ht="15.75" customHeight="1">
      <c r="C635" s="9"/>
    </row>
    <row r="636" ht="15.75" customHeight="1">
      <c r="C636" s="9"/>
    </row>
    <row r="637" ht="15.75" customHeight="1">
      <c r="C637" s="9"/>
    </row>
    <row r="638" ht="15.75" customHeight="1">
      <c r="C638" s="9"/>
    </row>
    <row r="639" ht="15.75" customHeight="1">
      <c r="C639" s="9"/>
    </row>
    <row r="640" ht="15.75" customHeight="1">
      <c r="C640" s="9"/>
    </row>
    <row r="641" ht="15.75" customHeight="1">
      <c r="C641" s="9"/>
    </row>
    <row r="642" ht="15.75" customHeight="1">
      <c r="C642" s="9"/>
    </row>
    <row r="643" ht="15.75" customHeight="1">
      <c r="C643" s="9"/>
    </row>
    <row r="644" ht="15.75" customHeight="1">
      <c r="C644" s="9"/>
    </row>
    <row r="645" ht="15.75" customHeight="1">
      <c r="C645" s="9"/>
    </row>
    <row r="646" ht="15.75" customHeight="1">
      <c r="C646" s="9"/>
    </row>
    <row r="647" ht="15.75" customHeight="1">
      <c r="C647" s="9"/>
    </row>
    <row r="648" ht="15.75" customHeight="1">
      <c r="C648" s="9"/>
    </row>
    <row r="649" ht="15.75" customHeight="1">
      <c r="C649" s="9"/>
    </row>
    <row r="650" ht="15.75" customHeight="1">
      <c r="C650" s="9"/>
    </row>
    <row r="651" ht="15.75" customHeight="1">
      <c r="C651" s="9"/>
    </row>
    <row r="652" ht="15.75" customHeight="1">
      <c r="C652" s="9"/>
    </row>
    <row r="653" ht="15.75" customHeight="1">
      <c r="C653" s="9"/>
    </row>
    <row r="654" ht="15.75" customHeight="1">
      <c r="C654" s="9"/>
    </row>
    <row r="655" ht="15.75" customHeight="1">
      <c r="C655" s="9"/>
    </row>
    <row r="656" ht="15.75" customHeight="1">
      <c r="C656" s="9"/>
    </row>
    <row r="657" ht="15.75" customHeight="1">
      <c r="C657" s="9"/>
    </row>
    <row r="658" ht="15.75" customHeight="1">
      <c r="C658" s="9"/>
    </row>
    <row r="659" ht="15.75" customHeight="1">
      <c r="C659" s="9"/>
    </row>
    <row r="660" ht="15.75" customHeight="1">
      <c r="C660" s="9"/>
    </row>
    <row r="661" ht="15.75" customHeight="1">
      <c r="C661" s="9"/>
    </row>
    <row r="662" ht="15.75" customHeight="1">
      <c r="C662" s="9"/>
    </row>
    <row r="663" ht="15.75" customHeight="1">
      <c r="C663" s="9"/>
    </row>
    <row r="664" ht="15.75" customHeight="1">
      <c r="C664" s="9"/>
    </row>
    <row r="665" ht="15.75" customHeight="1">
      <c r="C665" s="9"/>
    </row>
    <row r="666" ht="15.75" customHeight="1">
      <c r="C666" s="9"/>
    </row>
    <row r="667" ht="15.75" customHeight="1">
      <c r="C667" s="9"/>
    </row>
    <row r="668" ht="15.75" customHeight="1">
      <c r="C668" s="9"/>
    </row>
    <row r="669" ht="15.75" customHeight="1">
      <c r="C669" s="9"/>
    </row>
    <row r="670" ht="15.75" customHeight="1">
      <c r="C670" s="9"/>
    </row>
    <row r="671" ht="15.75" customHeight="1">
      <c r="C671" s="9"/>
    </row>
    <row r="672" ht="15.75" customHeight="1">
      <c r="C672" s="9"/>
    </row>
    <row r="673" ht="15.75" customHeight="1">
      <c r="C673" s="9"/>
    </row>
    <row r="674" ht="15.75" customHeight="1">
      <c r="C674" s="9"/>
    </row>
    <row r="675" ht="15.75" customHeight="1">
      <c r="C675" s="9"/>
    </row>
    <row r="676" ht="15.75" customHeight="1">
      <c r="C676" s="9"/>
    </row>
    <row r="677" ht="15.75" customHeight="1">
      <c r="C677" s="9"/>
    </row>
    <row r="678" ht="15.75" customHeight="1">
      <c r="C678" s="9"/>
    </row>
    <row r="679" ht="15.75" customHeight="1">
      <c r="C679" s="9"/>
    </row>
    <row r="680" ht="15.75" customHeight="1">
      <c r="C680" s="9"/>
    </row>
    <row r="681" ht="15.75" customHeight="1">
      <c r="C681" s="9"/>
    </row>
    <row r="682" ht="15.75" customHeight="1">
      <c r="C682" s="9"/>
    </row>
    <row r="683" ht="15.75" customHeight="1">
      <c r="C683" s="9"/>
    </row>
    <row r="684" ht="15.75" customHeight="1">
      <c r="C684" s="9"/>
    </row>
    <row r="685" ht="15.75" customHeight="1">
      <c r="C685" s="9"/>
    </row>
    <row r="686" ht="15.75" customHeight="1">
      <c r="C686" s="9"/>
    </row>
    <row r="687" ht="15.75" customHeight="1">
      <c r="C687" s="9"/>
    </row>
    <row r="688" ht="15.75" customHeight="1">
      <c r="C688" s="9"/>
    </row>
    <row r="689" ht="15.75" customHeight="1">
      <c r="C689" s="9"/>
    </row>
    <row r="690" ht="15.75" customHeight="1">
      <c r="C690" s="9"/>
    </row>
    <row r="691" ht="15.75" customHeight="1">
      <c r="C691" s="9"/>
    </row>
    <row r="692" ht="15.75" customHeight="1">
      <c r="C692" s="9"/>
    </row>
    <row r="693" ht="15.75" customHeight="1">
      <c r="C693" s="9"/>
    </row>
    <row r="694" ht="15.75" customHeight="1">
      <c r="C694" s="9"/>
    </row>
    <row r="695" ht="15.75" customHeight="1">
      <c r="C695" s="9"/>
    </row>
    <row r="696" ht="15.75" customHeight="1">
      <c r="C696" s="9"/>
    </row>
    <row r="697" ht="15.75" customHeight="1">
      <c r="C697" s="9"/>
    </row>
    <row r="698" ht="15.75" customHeight="1">
      <c r="C698" s="9"/>
    </row>
    <row r="699" ht="15.75" customHeight="1">
      <c r="C699" s="9"/>
    </row>
    <row r="700" ht="15.75" customHeight="1">
      <c r="C700" s="9"/>
    </row>
    <row r="701" ht="15.75" customHeight="1">
      <c r="C701" s="9"/>
    </row>
    <row r="702" ht="15.75" customHeight="1">
      <c r="C702" s="9"/>
    </row>
    <row r="703" ht="15.75" customHeight="1">
      <c r="C703" s="9"/>
    </row>
    <row r="704" ht="15.75" customHeight="1">
      <c r="C704" s="9"/>
    </row>
    <row r="705" ht="15.75" customHeight="1">
      <c r="C705" s="9"/>
    </row>
    <row r="706" ht="15.75" customHeight="1">
      <c r="C706" s="9"/>
    </row>
    <row r="707" ht="15.75" customHeight="1">
      <c r="C707" s="9"/>
    </row>
    <row r="708" ht="15.75" customHeight="1">
      <c r="C708" s="9"/>
    </row>
    <row r="709" ht="15.75" customHeight="1">
      <c r="C709" s="9"/>
    </row>
    <row r="710" ht="15.75" customHeight="1">
      <c r="C710" s="9"/>
    </row>
    <row r="711" ht="15.75" customHeight="1">
      <c r="C711" s="9"/>
    </row>
    <row r="712" ht="15.75" customHeight="1">
      <c r="C712" s="9"/>
    </row>
    <row r="713" ht="15.75" customHeight="1">
      <c r="C713" s="9"/>
    </row>
    <row r="714" ht="15.75" customHeight="1">
      <c r="C714" s="9"/>
    </row>
    <row r="715" ht="15.75" customHeight="1">
      <c r="C715" s="9"/>
    </row>
    <row r="716" ht="15.75" customHeight="1">
      <c r="C716" s="9"/>
    </row>
    <row r="717" ht="15.75" customHeight="1">
      <c r="C717" s="9"/>
    </row>
    <row r="718" ht="15.75" customHeight="1">
      <c r="C718" s="9"/>
    </row>
    <row r="719" ht="15.75" customHeight="1">
      <c r="C719" s="9"/>
    </row>
    <row r="720" ht="15.75" customHeight="1">
      <c r="C720" s="9"/>
    </row>
    <row r="721" ht="15.75" customHeight="1">
      <c r="C721" s="9"/>
    </row>
    <row r="722" ht="15.75" customHeight="1">
      <c r="C722" s="9"/>
    </row>
    <row r="723" ht="15.75" customHeight="1">
      <c r="C723" s="9"/>
    </row>
    <row r="724" ht="15.75" customHeight="1">
      <c r="C724" s="9"/>
    </row>
    <row r="725" ht="15.75" customHeight="1">
      <c r="C725" s="9"/>
    </row>
    <row r="726" ht="15.75" customHeight="1">
      <c r="C726" s="9"/>
    </row>
    <row r="727" ht="15.75" customHeight="1">
      <c r="C727" s="9"/>
    </row>
    <row r="728" ht="15.75" customHeight="1">
      <c r="C728" s="9"/>
    </row>
    <row r="729" ht="15.75" customHeight="1">
      <c r="C729" s="9"/>
    </row>
    <row r="730" ht="15.75" customHeight="1">
      <c r="C730" s="9"/>
    </row>
    <row r="731" ht="15.75" customHeight="1">
      <c r="C731" s="9"/>
    </row>
    <row r="732" ht="15.75" customHeight="1">
      <c r="C732" s="9"/>
    </row>
    <row r="733" ht="15.75" customHeight="1">
      <c r="C733" s="9"/>
    </row>
    <row r="734" ht="15.75" customHeight="1">
      <c r="C734" s="9"/>
    </row>
    <row r="735" ht="15.75" customHeight="1">
      <c r="C735" s="9"/>
    </row>
    <row r="736" ht="15.75" customHeight="1">
      <c r="C736" s="9"/>
    </row>
    <row r="737" ht="15.75" customHeight="1">
      <c r="C737" s="9"/>
    </row>
    <row r="738" ht="15.75" customHeight="1">
      <c r="C738" s="9"/>
    </row>
    <row r="739" ht="15.75" customHeight="1">
      <c r="C739" s="9"/>
    </row>
    <row r="740" ht="15.75" customHeight="1">
      <c r="C740" s="9"/>
    </row>
    <row r="741" ht="15.75" customHeight="1">
      <c r="C741" s="9"/>
    </row>
    <row r="742" ht="15.75" customHeight="1">
      <c r="C742" s="9"/>
    </row>
    <row r="743" ht="15.75" customHeight="1">
      <c r="C743" s="9"/>
    </row>
    <row r="744" ht="15.75" customHeight="1">
      <c r="C744" s="9"/>
    </row>
    <row r="745" ht="15.75" customHeight="1">
      <c r="C745" s="9"/>
    </row>
    <row r="746" ht="15.75" customHeight="1">
      <c r="C746" s="9"/>
    </row>
    <row r="747" ht="15.75" customHeight="1">
      <c r="C747" s="9"/>
    </row>
    <row r="748" ht="15.75" customHeight="1">
      <c r="C748" s="9"/>
    </row>
    <row r="749" ht="15.75" customHeight="1">
      <c r="C749" s="9"/>
    </row>
    <row r="750" ht="15.75" customHeight="1">
      <c r="C750" s="9"/>
    </row>
    <row r="751" ht="15.75" customHeight="1">
      <c r="C751" s="9"/>
    </row>
    <row r="752" ht="15.75" customHeight="1">
      <c r="C752" s="9"/>
    </row>
    <row r="753" ht="15.75" customHeight="1">
      <c r="C753" s="9"/>
    </row>
    <row r="754" ht="15.75" customHeight="1">
      <c r="C754" s="9"/>
    </row>
    <row r="755" ht="15.75" customHeight="1">
      <c r="C755" s="9"/>
    </row>
    <row r="756" ht="15.75" customHeight="1">
      <c r="C756" s="9"/>
    </row>
    <row r="757" ht="15.75" customHeight="1">
      <c r="C757" s="9"/>
    </row>
    <row r="758" ht="15.75" customHeight="1">
      <c r="C758" s="9"/>
    </row>
    <row r="759" ht="15.75" customHeight="1">
      <c r="C759" s="9"/>
    </row>
    <row r="760" ht="15.75" customHeight="1">
      <c r="C760" s="9"/>
    </row>
    <row r="761" ht="15.75" customHeight="1">
      <c r="C761" s="9"/>
    </row>
    <row r="762" ht="15.75" customHeight="1">
      <c r="C762" s="9"/>
    </row>
    <row r="763" ht="15.75" customHeight="1">
      <c r="C763" s="9"/>
    </row>
    <row r="764" ht="15.75" customHeight="1">
      <c r="C764" s="9"/>
    </row>
    <row r="765" ht="15.75" customHeight="1">
      <c r="C765" s="9"/>
    </row>
    <row r="766" ht="15.75" customHeight="1">
      <c r="C766" s="9"/>
    </row>
    <row r="767" ht="15.75" customHeight="1">
      <c r="C767" s="9"/>
    </row>
    <row r="768" ht="15.75" customHeight="1">
      <c r="C768" s="9"/>
    </row>
    <row r="769" ht="15.75" customHeight="1">
      <c r="C769" s="9"/>
    </row>
    <row r="770" ht="15.75" customHeight="1">
      <c r="C770" s="9"/>
    </row>
    <row r="771" ht="15.75" customHeight="1">
      <c r="C771" s="9"/>
    </row>
    <row r="772" ht="15.75" customHeight="1">
      <c r="C772" s="9"/>
    </row>
    <row r="773" ht="15.75" customHeight="1">
      <c r="C773" s="9"/>
    </row>
    <row r="774" ht="15.75" customHeight="1">
      <c r="C774" s="9"/>
    </row>
    <row r="775" ht="15.75" customHeight="1">
      <c r="C775" s="9"/>
    </row>
    <row r="776" ht="15.75" customHeight="1">
      <c r="C776" s="9"/>
    </row>
    <row r="777" ht="15.75" customHeight="1">
      <c r="C777" s="9"/>
    </row>
    <row r="778" ht="15.75" customHeight="1">
      <c r="C778" s="9"/>
    </row>
    <row r="779" ht="15.75" customHeight="1">
      <c r="C779" s="9"/>
    </row>
    <row r="780" ht="15.75" customHeight="1">
      <c r="C780" s="9"/>
    </row>
    <row r="781" ht="15.75" customHeight="1">
      <c r="C781" s="9"/>
    </row>
    <row r="782" ht="15.75" customHeight="1">
      <c r="C782" s="9"/>
    </row>
    <row r="783" ht="15.75" customHeight="1">
      <c r="C783" s="9"/>
    </row>
    <row r="784" ht="15.75" customHeight="1">
      <c r="C784" s="9"/>
    </row>
    <row r="785" ht="15.75" customHeight="1">
      <c r="C785" s="9"/>
    </row>
    <row r="786" ht="15.75" customHeight="1">
      <c r="C786" s="9"/>
    </row>
    <row r="787" ht="15.75" customHeight="1">
      <c r="C787" s="9"/>
    </row>
    <row r="788" ht="15.75" customHeight="1">
      <c r="C788" s="9"/>
    </row>
    <row r="789" ht="15.75" customHeight="1">
      <c r="C789" s="9"/>
    </row>
    <row r="790" ht="15.75" customHeight="1">
      <c r="C790" s="9"/>
    </row>
    <row r="791" ht="15.75" customHeight="1">
      <c r="C791" s="9"/>
    </row>
    <row r="792" ht="15.75" customHeight="1">
      <c r="C792" s="9"/>
    </row>
    <row r="793" ht="15.75" customHeight="1">
      <c r="C793" s="9"/>
    </row>
    <row r="794" ht="15.75" customHeight="1">
      <c r="C794" s="9"/>
    </row>
    <row r="795" ht="15.75" customHeight="1">
      <c r="C795" s="9"/>
    </row>
    <row r="796" ht="15.75" customHeight="1">
      <c r="C796" s="9"/>
    </row>
    <row r="797" ht="15.75" customHeight="1">
      <c r="C797" s="9"/>
    </row>
    <row r="798" ht="15.75" customHeight="1">
      <c r="C798" s="9"/>
    </row>
    <row r="799" ht="15.75" customHeight="1">
      <c r="C799" s="9"/>
    </row>
    <row r="800" ht="15.75" customHeight="1">
      <c r="C800" s="9"/>
    </row>
    <row r="801" ht="15.75" customHeight="1">
      <c r="C801" s="9"/>
    </row>
    <row r="802" ht="15.75" customHeight="1">
      <c r="C802" s="9"/>
    </row>
    <row r="803" ht="15.75" customHeight="1">
      <c r="C803" s="9"/>
    </row>
    <row r="804" ht="15.75" customHeight="1">
      <c r="C804" s="9"/>
    </row>
    <row r="805" ht="15.75" customHeight="1">
      <c r="C805" s="9"/>
    </row>
    <row r="806" ht="15.75" customHeight="1">
      <c r="C806" s="9"/>
    </row>
    <row r="807" ht="15.75" customHeight="1">
      <c r="C807" s="9"/>
    </row>
    <row r="808" ht="15.75" customHeight="1">
      <c r="C808" s="9"/>
    </row>
    <row r="809" ht="15.75" customHeight="1">
      <c r="C809" s="9"/>
    </row>
    <row r="810" ht="15.75" customHeight="1">
      <c r="C810" s="9"/>
    </row>
    <row r="811" ht="15.75" customHeight="1">
      <c r="C811" s="9"/>
    </row>
    <row r="812" ht="15.75" customHeight="1">
      <c r="C812" s="9"/>
    </row>
    <row r="813" ht="15.75" customHeight="1">
      <c r="C813" s="9"/>
    </row>
    <row r="814" ht="15.75" customHeight="1">
      <c r="C814" s="9"/>
    </row>
    <row r="815" ht="15.75" customHeight="1">
      <c r="C815" s="9"/>
    </row>
    <row r="816" ht="15.75" customHeight="1">
      <c r="C816" s="9"/>
    </row>
    <row r="817" ht="15.75" customHeight="1">
      <c r="C817" s="9"/>
    </row>
    <row r="818" ht="15.75" customHeight="1">
      <c r="C818" s="9"/>
    </row>
    <row r="819" ht="15.75" customHeight="1">
      <c r="C819" s="9"/>
    </row>
    <row r="820" ht="15.75" customHeight="1">
      <c r="C820" s="9"/>
    </row>
    <row r="821" ht="15.75" customHeight="1">
      <c r="C821" s="9"/>
    </row>
    <row r="822" ht="15.75" customHeight="1">
      <c r="C822" s="9"/>
    </row>
    <row r="823" ht="15.75" customHeight="1">
      <c r="C823" s="9"/>
    </row>
    <row r="824" ht="15.75" customHeight="1">
      <c r="C824" s="9"/>
    </row>
    <row r="825" ht="15.75" customHeight="1">
      <c r="C825" s="9"/>
    </row>
    <row r="826" ht="15.75" customHeight="1">
      <c r="C826" s="9"/>
    </row>
    <row r="827" ht="15.75" customHeight="1">
      <c r="C827" s="9"/>
    </row>
    <row r="828" ht="15.75" customHeight="1">
      <c r="C828" s="9"/>
    </row>
    <row r="829" ht="15.75" customHeight="1">
      <c r="C829" s="9"/>
    </row>
    <row r="830" ht="15.75" customHeight="1">
      <c r="C830" s="9"/>
    </row>
    <row r="831" ht="15.75" customHeight="1">
      <c r="C831" s="9"/>
    </row>
    <row r="832" ht="15.75" customHeight="1">
      <c r="C832" s="9"/>
    </row>
    <row r="833" ht="15.75" customHeight="1">
      <c r="C833" s="9"/>
    </row>
    <row r="834" ht="15.75" customHeight="1">
      <c r="C834" s="9"/>
    </row>
    <row r="835" ht="15.75" customHeight="1">
      <c r="C835" s="9"/>
    </row>
    <row r="836" ht="15.75" customHeight="1">
      <c r="C836" s="9"/>
    </row>
    <row r="837" ht="15.75" customHeight="1">
      <c r="C837" s="9"/>
    </row>
    <row r="838" ht="15.75" customHeight="1">
      <c r="C838" s="9"/>
    </row>
    <row r="839" ht="15.75" customHeight="1">
      <c r="C839" s="9"/>
    </row>
    <row r="840" ht="15.75" customHeight="1">
      <c r="C840" s="9"/>
    </row>
    <row r="841" ht="15.75" customHeight="1">
      <c r="C841" s="9"/>
    </row>
    <row r="842" ht="15.75" customHeight="1">
      <c r="C842" s="9"/>
    </row>
    <row r="843" ht="15.75" customHeight="1">
      <c r="C843" s="9"/>
    </row>
    <row r="844" ht="15.75" customHeight="1">
      <c r="C844" s="9"/>
    </row>
    <row r="845" ht="15.75" customHeight="1">
      <c r="C845" s="9"/>
    </row>
    <row r="846" ht="15.75" customHeight="1">
      <c r="C846" s="9"/>
    </row>
    <row r="847" ht="15.75" customHeight="1">
      <c r="C847" s="9"/>
    </row>
    <row r="848" ht="15.75" customHeight="1">
      <c r="C848" s="9"/>
    </row>
    <row r="849" ht="15.75" customHeight="1">
      <c r="C849" s="9"/>
    </row>
    <row r="850" ht="15.75" customHeight="1">
      <c r="C850" s="9"/>
    </row>
    <row r="851" ht="15.75" customHeight="1">
      <c r="C851" s="9"/>
    </row>
    <row r="852" ht="15.75" customHeight="1">
      <c r="C852" s="9"/>
    </row>
    <row r="853" ht="15.75" customHeight="1">
      <c r="C853" s="9"/>
    </row>
    <row r="854" ht="15.75" customHeight="1">
      <c r="C854" s="9"/>
    </row>
    <row r="855" ht="15.75" customHeight="1">
      <c r="C855" s="9"/>
    </row>
    <row r="856" ht="15.75" customHeight="1">
      <c r="C856" s="9"/>
    </row>
    <row r="857" ht="15.75" customHeight="1">
      <c r="C857" s="9"/>
    </row>
    <row r="858" ht="15.75" customHeight="1">
      <c r="C858" s="9"/>
    </row>
    <row r="859" ht="15.75" customHeight="1">
      <c r="C859" s="9"/>
    </row>
    <row r="860" ht="15.75" customHeight="1">
      <c r="C860" s="9"/>
    </row>
    <row r="861" ht="15.75" customHeight="1">
      <c r="C861" s="9"/>
    </row>
    <row r="862" ht="15.75" customHeight="1">
      <c r="C862" s="9"/>
    </row>
    <row r="863" ht="15.75" customHeight="1">
      <c r="C863" s="9"/>
    </row>
    <row r="864" ht="15.75" customHeight="1">
      <c r="C864" s="9"/>
    </row>
    <row r="865" ht="15.75" customHeight="1">
      <c r="C865" s="9"/>
    </row>
    <row r="866" ht="15.75" customHeight="1">
      <c r="C866" s="9"/>
    </row>
    <row r="867" ht="15.75" customHeight="1">
      <c r="C867" s="9"/>
    </row>
    <row r="868" ht="15.75" customHeight="1">
      <c r="C868" s="9"/>
    </row>
    <row r="869" ht="15.75" customHeight="1">
      <c r="C869" s="9"/>
    </row>
    <row r="870" ht="15.75" customHeight="1">
      <c r="C870" s="9"/>
    </row>
    <row r="871" ht="15.75" customHeight="1">
      <c r="C871" s="9"/>
    </row>
    <row r="872" ht="15.75" customHeight="1">
      <c r="C872" s="9"/>
    </row>
    <row r="873" ht="15.75" customHeight="1">
      <c r="C873" s="9"/>
    </row>
    <row r="874" ht="15.75" customHeight="1">
      <c r="C874" s="9"/>
    </row>
    <row r="875" ht="15.75" customHeight="1">
      <c r="C875" s="9"/>
    </row>
    <row r="876" ht="15.75" customHeight="1">
      <c r="C876" s="9"/>
    </row>
    <row r="877" ht="15.75" customHeight="1">
      <c r="C877" s="9"/>
    </row>
    <row r="878" ht="15.75" customHeight="1">
      <c r="C878" s="9"/>
    </row>
    <row r="879" ht="15.75" customHeight="1">
      <c r="C879" s="9"/>
    </row>
    <row r="880" ht="15.75" customHeight="1">
      <c r="C880" s="9"/>
    </row>
    <row r="881" ht="15.75" customHeight="1">
      <c r="C881" s="9"/>
    </row>
    <row r="882" ht="15.75" customHeight="1">
      <c r="C882" s="9"/>
    </row>
    <row r="883" ht="15.75" customHeight="1">
      <c r="C883" s="9"/>
    </row>
    <row r="884" ht="15.75" customHeight="1">
      <c r="C884" s="9"/>
    </row>
    <row r="885" ht="15.75" customHeight="1">
      <c r="C885" s="9"/>
    </row>
    <row r="886" ht="15.75" customHeight="1">
      <c r="C886" s="9"/>
    </row>
    <row r="887" ht="15.75" customHeight="1">
      <c r="C887" s="9"/>
    </row>
    <row r="888" ht="15.75" customHeight="1">
      <c r="C888" s="9"/>
    </row>
    <row r="889" ht="15.75" customHeight="1">
      <c r="C889" s="9"/>
    </row>
    <row r="890" ht="15.75" customHeight="1">
      <c r="C890" s="9"/>
    </row>
    <row r="891" ht="15.75" customHeight="1">
      <c r="C891" s="9"/>
    </row>
    <row r="892" ht="15.75" customHeight="1">
      <c r="C892" s="9"/>
    </row>
    <row r="893" ht="15.75" customHeight="1">
      <c r="C893" s="9"/>
    </row>
    <row r="894" ht="15.75" customHeight="1">
      <c r="C894" s="9"/>
    </row>
    <row r="895" ht="15.75" customHeight="1">
      <c r="C895" s="9"/>
    </row>
    <row r="896" ht="15.75" customHeight="1">
      <c r="C896" s="9"/>
    </row>
    <row r="897" ht="15.75" customHeight="1">
      <c r="C897" s="9"/>
    </row>
    <row r="898" ht="15.75" customHeight="1">
      <c r="C898" s="9"/>
    </row>
    <row r="899" ht="15.75" customHeight="1">
      <c r="C899" s="9"/>
    </row>
    <row r="900" ht="15.75" customHeight="1">
      <c r="C900" s="9"/>
    </row>
    <row r="901" ht="15.75" customHeight="1">
      <c r="C901" s="9"/>
    </row>
    <row r="902" ht="15.75" customHeight="1">
      <c r="C902" s="9"/>
    </row>
    <row r="903" ht="15.75" customHeight="1">
      <c r="C903" s="9"/>
    </row>
    <row r="904" ht="15.75" customHeight="1">
      <c r="C904" s="9"/>
    </row>
    <row r="905" ht="15.75" customHeight="1">
      <c r="C905" s="9"/>
    </row>
    <row r="906" ht="15.75" customHeight="1">
      <c r="C906" s="9"/>
    </row>
    <row r="907" ht="15.75" customHeight="1">
      <c r="C907" s="9"/>
    </row>
    <row r="908" ht="15.75" customHeight="1">
      <c r="C908" s="9"/>
    </row>
    <row r="909" ht="15.75" customHeight="1">
      <c r="C909" s="9"/>
    </row>
    <row r="910" ht="15.75" customHeight="1">
      <c r="C910" s="9"/>
    </row>
    <row r="911" ht="15.75" customHeight="1">
      <c r="C911" s="9"/>
    </row>
    <row r="912" ht="15.75" customHeight="1">
      <c r="C912" s="9"/>
    </row>
    <row r="913" ht="15.75" customHeight="1">
      <c r="C913" s="9"/>
    </row>
    <row r="914" ht="15.75" customHeight="1">
      <c r="C914" s="9"/>
    </row>
    <row r="915" ht="15.75" customHeight="1">
      <c r="C915" s="9"/>
    </row>
    <row r="916" ht="15.75" customHeight="1">
      <c r="C916" s="9"/>
    </row>
    <row r="917" ht="15.75" customHeight="1">
      <c r="C917" s="9"/>
    </row>
    <row r="918" ht="15.75" customHeight="1">
      <c r="C918" s="9"/>
    </row>
    <row r="919" ht="15.75" customHeight="1">
      <c r="C919" s="9"/>
    </row>
    <row r="920" ht="15.75" customHeight="1">
      <c r="C920" s="9"/>
    </row>
    <row r="921" ht="15.75" customHeight="1">
      <c r="C921" s="9"/>
    </row>
    <row r="922" ht="15.75" customHeight="1">
      <c r="C922" s="9"/>
    </row>
    <row r="923" ht="15.75" customHeight="1">
      <c r="C923" s="9"/>
    </row>
    <row r="924" ht="15.75" customHeight="1">
      <c r="C924" s="9"/>
    </row>
    <row r="925" ht="15.75" customHeight="1">
      <c r="C925" s="9"/>
    </row>
    <row r="926" ht="15.75" customHeight="1">
      <c r="C926" s="9"/>
    </row>
    <row r="927" ht="15.75" customHeight="1">
      <c r="C927" s="9"/>
    </row>
    <row r="928" ht="15.75" customHeight="1">
      <c r="C928" s="9"/>
    </row>
    <row r="929" ht="15.75" customHeight="1">
      <c r="C929" s="9"/>
    </row>
    <row r="930" ht="15.75" customHeight="1">
      <c r="C930" s="9"/>
    </row>
    <row r="931" ht="15.75" customHeight="1">
      <c r="C931" s="9"/>
    </row>
    <row r="932" ht="15.75" customHeight="1">
      <c r="C932" s="9"/>
    </row>
    <row r="933" ht="15.75" customHeight="1">
      <c r="C933" s="9"/>
    </row>
    <row r="934" ht="15.75" customHeight="1">
      <c r="C934" s="9"/>
    </row>
    <row r="935" ht="15.75" customHeight="1">
      <c r="C935" s="9"/>
    </row>
    <row r="936" ht="15.75" customHeight="1">
      <c r="C936" s="9"/>
    </row>
    <row r="937" ht="15.75" customHeight="1">
      <c r="C937" s="9"/>
    </row>
    <row r="938" ht="15.75" customHeight="1">
      <c r="C938" s="9"/>
    </row>
    <row r="939" ht="15.75" customHeight="1">
      <c r="C939" s="9"/>
    </row>
    <row r="940" ht="15.75" customHeight="1">
      <c r="C940" s="9"/>
    </row>
    <row r="941" ht="15.75" customHeight="1">
      <c r="C941" s="9"/>
    </row>
    <row r="942" ht="15.75" customHeight="1">
      <c r="C942" s="9"/>
    </row>
    <row r="943" ht="15.75" customHeight="1">
      <c r="C943" s="9"/>
    </row>
    <row r="944" ht="15.75" customHeight="1">
      <c r="C944" s="9"/>
    </row>
    <row r="945" ht="15.75" customHeight="1">
      <c r="C945" s="9"/>
    </row>
    <row r="946" ht="15.75" customHeight="1">
      <c r="C946" s="9"/>
    </row>
    <row r="947" ht="15.75" customHeight="1">
      <c r="C947" s="9"/>
    </row>
    <row r="948" ht="15.75" customHeight="1">
      <c r="C948" s="9"/>
    </row>
    <row r="949" ht="15.75" customHeight="1">
      <c r="C949" s="9"/>
    </row>
    <row r="950" ht="15.75" customHeight="1">
      <c r="C950" s="9"/>
    </row>
    <row r="951" ht="15.75" customHeight="1">
      <c r="C951" s="9"/>
    </row>
    <row r="952" ht="15.75" customHeight="1">
      <c r="C952" s="9"/>
    </row>
    <row r="953" ht="15.75" customHeight="1">
      <c r="C953" s="9"/>
    </row>
    <row r="954" ht="15.75" customHeight="1">
      <c r="C954" s="9"/>
    </row>
    <row r="955" ht="15.75" customHeight="1">
      <c r="C955" s="9"/>
    </row>
    <row r="956" ht="15.75" customHeight="1">
      <c r="C956" s="9"/>
    </row>
    <row r="957" ht="15.75" customHeight="1">
      <c r="C957" s="9"/>
    </row>
    <row r="958" ht="15.75" customHeight="1">
      <c r="C958" s="9"/>
    </row>
    <row r="959" ht="15.75" customHeight="1">
      <c r="C959" s="9"/>
    </row>
    <row r="960" ht="15.75" customHeight="1">
      <c r="C960" s="9"/>
    </row>
    <row r="961" ht="15.75" customHeight="1">
      <c r="C961" s="9"/>
    </row>
    <row r="962" ht="15.75" customHeight="1">
      <c r="C962" s="9"/>
    </row>
    <row r="963" ht="15.75" customHeight="1">
      <c r="C963" s="9"/>
    </row>
    <row r="964" ht="15.75" customHeight="1">
      <c r="C964" s="9"/>
    </row>
    <row r="965" ht="15.75" customHeight="1">
      <c r="C965" s="9"/>
    </row>
    <row r="966" ht="15.75" customHeight="1">
      <c r="C966" s="9"/>
    </row>
    <row r="967" ht="15.75" customHeight="1">
      <c r="C967" s="9"/>
    </row>
    <row r="968" ht="15.75" customHeight="1">
      <c r="C968" s="9"/>
    </row>
    <row r="969" ht="15.75" customHeight="1">
      <c r="C969" s="9"/>
    </row>
    <row r="970" ht="15.75" customHeight="1">
      <c r="C970" s="9"/>
    </row>
    <row r="971" ht="15.75" customHeight="1">
      <c r="C971" s="9"/>
    </row>
    <row r="972" ht="15.75" customHeight="1">
      <c r="C972" s="9"/>
    </row>
    <row r="973" ht="15.75" customHeight="1">
      <c r="C973" s="9"/>
    </row>
    <row r="974" ht="15.75" customHeight="1">
      <c r="C974" s="9"/>
    </row>
    <row r="975" ht="15.75" customHeight="1">
      <c r="C975" s="9"/>
    </row>
    <row r="976" ht="15.75" customHeight="1">
      <c r="C976" s="9"/>
    </row>
    <row r="977" ht="15.75" customHeight="1">
      <c r="C977" s="9"/>
    </row>
    <row r="978" ht="15.75" customHeight="1">
      <c r="C978" s="9"/>
    </row>
    <row r="979" ht="15.75" customHeight="1">
      <c r="C979" s="9"/>
    </row>
    <row r="980" ht="15.75" customHeight="1">
      <c r="C980" s="9"/>
    </row>
    <row r="981" ht="15.75" customHeight="1">
      <c r="C981" s="9"/>
    </row>
    <row r="982" ht="15.75" customHeight="1">
      <c r="C982" s="9"/>
    </row>
    <row r="983" ht="15.75" customHeight="1">
      <c r="C983" s="9"/>
    </row>
    <row r="984" ht="15.75" customHeight="1">
      <c r="C984" s="9"/>
    </row>
    <row r="985" ht="15.75" customHeight="1">
      <c r="C985" s="9"/>
    </row>
    <row r="986" ht="15.75" customHeight="1">
      <c r="C986" s="9"/>
    </row>
    <row r="987" ht="15.75" customHeight="1">
      <c r="C987" s="9"/>
    </row>
    <row r="988" ht="15.75" customHeight="1">
      <c r="C988" s="9"/>
    </row>
    <row r="989" ht="15.75" customHeight="1">
      <c r="C989" s="9"/>
    </row>
    <row r="990" ht="15.75" customHeight="1">
      <c r="C990" s="9"/>
    </row>
    <row r="991" ht="15.75" customHeight="1">
      <c r="C991" s="9"/>
    </row>
    <row r="992" ht="15.75" customHeight="1">
      <c r="C992" s="9"/>
    </row>
    <row r="993" ht="15.75" customHeight="1">
      <c r="C993" s="9"/>
    </row>
    <row r="994" ht="15.75" customHeight="1">
      <c r="C994" s="9"/>
    </row>
    <row r="995" ht="15.75" customHeight="1">
      <c r="C995" s="9"/>
    </row>
    <row r="996" ht="15.75" customHeight="1">
      <c r="C996" s="9"/>
    </row>
    <row r="997" ht="15.75" customHeight="1">
      <c r="C997" s="9"/>
    </row>
    <row r="998" ht="15.75" customHeight="1">
      <c r="C998" s="9"/>
    </row>
    <row r="999" ht="15.75" customHeight="1">
      <c r="C999" s="9"/>
    </row>
    <row r="1000" ht="15.75" customHeight="1">
      <c r="C1000" s="9"/>
    </row>
  </sheetData>
  <mergeCells count="19">
    <mergeCell ref="A2:A5"/>
    <mergeCell ref="B2:B5"/>
    <mergeCell ref="A28:A31"/>
    <mergeCell ref="B28:B31"/>
    <mergeCell ref="A49:A52"/>
    <mergeCell ref="B49:B52"/>
    <mergeCell ref="B71:B74"/>
    <mergeCell ref="A158:A161"/>
    <mergeCell ref="A181:A184"/>
    <mergeCell ref="B181:B184"/>
    <mergeCell ref="A202:A205"/>
    <mergeCell ref="B202:B205"/>
    <mergeCell ref="A71:A74"/>
    <mergeCell ref="A93:A96"/>
    <mergeCell ref="B93:B96"/>
    <mergeCell ref="A114:A117"/>
    <mergeCell ref="B114:B117"/>
    <mergeCell ref="A136:A139"/>
    <mergeCell ref="B136:B139"/>
  </mergeCells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86"/>
    <col customWidth="1" min="2" max="2" width="52.71"/>
    <col customWidth="1" min="3" max="26" width="10.86"/>
  </cols>
  <sheetData>
    <row r="1">
      <c r="A1" s="1" t="s">
        <v>0</v>
      </c>
      <c r="B1" s="1" t="s">
        <v>1</v>
      </c>
      <c r="C1" s="64"/>
      <c r="D1" s="3">
        <v>2021.0</v>
      </c>
      <c r="E1" s="3">
        <v>2022.0</v>
      </c>
      <c r="F1" s="100">
        <v>2023.0</v>
      </c>
      <c r="G1" s="125">
        <v>2024.0</v>
      </c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>
      <c r="A2" s="17" t="s">
        <v>32</v>
      </c>
      <c r="B2" s="18" t="s">
        <v>33</v>
      </c>
      <c r="C2" s="66" t="s">
        <v>93</v>
      </c>
      <c r="D2" s="121">
        <v>0.3841877702285361</v>
      </c>
      <c r="E2" s="109">
        <v>0.47761194029850745</v>
      </c>
      <c r="F2" s="109">
        <v>0.4865229110512129</v>
      </c>
      <c r="G2" s="108">
        <v>0.536178107606679</v>
      </c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30"/>
      <c r="B3" s="30"/>
      <c r="C3" s="69" t="s">
        <v>94</v>
      </c>
      <c r="D3" s="70">
        <v>622.0</v>
      </c>
      <c r="E3" s="84">
        <v>768.0</v>
      </c>
      <c r="F3" s="80">
        <v>722.0</v>
      </c>
      <c r="G3" s="126">
        <v>867.0</v>
      </c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33"/>
      <c r="B4" s="33"/>
      <c r="C4" s="69" t="s">
        <v>95</v>
      </c>
      <c r="D4" s="70">
        <v>1619.0</v>
      </c>
      <c r="E4" s="87">
        <v>1608.0</v>
      </c>
      <c r="F4" s="101">
        <v>1484.0</v>
      </c>
      <c r="G4" s="126">
        <v>1617.0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17" t="s">
        <v>10</v>
      </c>
      <c r="B5" s="18" t="s">
        <v>11</v>
      </c>
      <c r="C5" s="66" t="s">
        <v>93</v>
      </c>
      <c r="D5" s="108">
        <v>0.5141666666666667</v>
      </c>
      <c r="E5" s="111">
        <v>0.6112</v>
      </c>
      <c r="F5" s="111">
        <v>0.6333922261484098</v>
      </c>
      <c r="G5" s="108">
        <v>0.6687258687258687</v>
      </c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30"/>
      <c r="B6" s="30"/>
      <c r="C6" s="69" t="s">
        <v>94</v>
      </c>
      <c r="D6" s="70">
        <v>617.0</v>
      </c>
      <c r="E6" s="84">
        <v>764.0</v>
      </c>
      <c r="F6" s="80">
        <v>717.0</v>
      </c>
      <c r="G6" s="126">
        <v>866.0</v>
      </c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33"/>
      <c r="B7" s="33"/>
      <c r="C7" s="69" t="s">
        <v>95</v>
      </c>
      <c r="D7" s="70">
        <v>1200.0</v>
      </c>
      <c r="E7" s="87">
        <v>1250.0</v>
      </c>
      <c r="F7" s="101">
        <v>1132.0</v>
      </c>
      <c r="G7" s="126">
        <v>1295.0</v>
      </c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17" t="s">
        <v>34</v>
      </c>
      <c r="B8" s="18" t="s">
        <v>35</v>
      </c>
      <c r="C8" s="66" t="s">
        <v>93</v>
      </c>
      <c r="D8" s="19">
        <v>0.2835083384805435</v>
      </c>
      <c r="E8" s="22">
        <v>0.2804726368159204</v>
      </c>
      <c r="F8" s="22">
        <v>0.3106469002695418</v>
      </c>
      <c r="G8" s="19">
        <v>0.3042671614100185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30"/>
      <c r="B9" s="30"/>
      <c r="C9" s="69" t="s">
        <v>94</v>
      </c>
      <c r="D9" s="70">
        <v>459.0</v>
      </c>
      <c r="E9" s="84">
        <v>451.0</v>
      </c>
      <c r="F9" s="80">
        <v>461.0</v>
      </c>
      <c r="G9" s="126">
        <v>492.0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33"/>
      <c r="B10" s="33"/>
      <c r="C10" s="69" t="s">
        <v>95</v>
      </c>
      <c r="D10" s="70">
        <v>1619.0</v>
      </c>
      <c r="E10" s="87">
        <v>1608.0</v>
      </c>
      <c r="F10" s="101">
        <v>1484.0</v>
      </c>
      <c r="G10" s="126">
        <v>1617.0</v>
      </c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17" t="s">
        <v>36</v>
      </c>
      <c r="B11" s="18" t="s">
        <v>37</v>
      </c>
      <c r="C11" s="66" t="s">
        <v>93</v>
      </c>
      <c r="D11" s="122">
        <v>0.15723270440251572</v>
      </c>
      <c r="E11" s="111">
        <v>0.16994633273703041</v>
      </c>
      <c r="F11" s="111">
        <v>0.1833508956796628</v>
      </c>
      <c r="G11" s="108">
        <v>0.14130434782608695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30"/>
      <c r="B12" s="30"/>
      <c r="C12" s="69" t="s">
        <v>94</v>
      </c>
      <c r="D12" s="70">
        <v>175.0</v>
      </c>
      <c r="E12" s="84">
        <v>190.0</v>
      </c>
      <c r="F12" s="80">
        <v>174.0</v>
      </c>
      <c r="G12" s="126">
        <v>143.0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33"/>
      <c r="B13" s="33"/>
      <c r="C13" s="69" t="s">
        <v>95</v>
      </c>
      <c r="D13" s="70">
        <v>1113.0</v>
      </c>
      <c r="E13" s="87">
        <v>1118.0</v>
      </c>
      <c r="F13" s="101">
        <v>949.0</v>
      </c>
      <c r="G13" s="126">
        <v>1012.0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17" t="s">
        <v>12</v>
      </c>
      <c r="B14" s="18" t="s">
        <v>13</v>
      </c>
      <c r="C14" s="66" t="s">
        <v>93</v>
      </c>
      <c r="D14" s="19">
        <v>0.692402717726992</v>
      </c>
      <c r="E14" s="22">
        <v>0.736318407960199</v>
      </c>
      <c r="F14" s="22">
        <v>0.7351752021563343</v>
      </c>
      <c r="G14" s="74">
        <v>0.738404452690167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30"/>
      <c r="B15" s="30"/>
      <c r="C15" s="69" t="s">
        <v>94</v>
      </c>
      <c r="D15" s="70">
        <v>1121.0</v>
      </c>
      <c r="E15" s="84">
        <v>1184.0</v>
      </c>
      <c r="F15" s="80">
        <v>1091.0</v>
      </c>
      <c r="G15" s="127">
        <v>1194.0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33"/>
      <c r="B16" s="33"/>
      <c r="C16" s="69" t="s">
        <v>95</v>
      </c>
      <c r="D16" s="70">
        <v>1619.0</v>
      </c>
      <c r="E16" s="87">
        <v>1608.0</v>
      </c>
      <c r="F16" s="101">
        <v>1484.0</v>
      </c>
      <c r="G16" s="127">
        <v>1617.0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17" t="s">
        <v>14</v>
      </c>
      <c r="B17" s="18" t="s">
        <v>15</v>
      </c>
      <c r="C17" s="66" t="s">
        <v>93</v>
      </c>
      <c r="D17" s="108">
        <v>0.15083333333333335</v>
      </c>
      <c r="E17" s="111">
        <v>0.1192</v>
      </c>
      <c r="F17" s="111">
        <v>0.11484098939929328</v>
      </c>
      <c r="G17" s="108">
        <v>0.09420849420849421</v>
      </c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30"/>
      <c r="B18" s="30"/>
      <c r="C18" s="69" t="s">
        <v>94</v>
      </c>
      <c r="D18" s="70">
        <v>181.0</v>
      </c>
      <c r="E18" s="84">
        <v>149.0</v>
      </c>
      <c r="F18" s="80">
        <v>130.0</v>
      </c>
      <c r="G18" s="127">
        <v>122.0</v>
      </c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33"/>
      <c r="B19" s="33"/>
      <c r="C19" s="69" t="s">
        <v>95</v>
      </c>
      <c r="D19" s="70">
        <v>1200.0</v>
      </c>
      <c r="E19" s="87">
        <v>1250.0</v>
      </c>
      <c r="F19" s="101">
        <v>1132.0</v>
      </c>
      <c r="G19" s="127">
        <v>1295.0</v>
      </c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>
      <c r="A20" s="17" t="s">
        <v>41</v>
      </c>
      <c r="B20" s="18" t="s">
        <v>42</v>
      </c>
      <c r="C20" s="66" t="s">
        <v>93</v>
      </c>
      <c r="D20" s="108">
        <v>0.27733168622606547</v>
      </c>
      <c r="E20" s="111">
        <v>0.2332089552238806</v>
      </c>
      <c r="F20" s="111">
        <v>0.23045822102425875</v>
      </c>
      <c r="G20" s="108">
        <v>0.20717377860235003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ht="15.75" customHeight="1">
      <c r="A21" s="30"/>
      <c r="B21" s="30"/>
      <c r="C21" s="69" t="s">
        <v>94</v>
      </c>
      <c r="D21" s="70">
        <v>449.0</v>
      </c>
      <c r="E21" s="84">
        <v>375.0</v>
      </c>
      <c r="F21" s="80">
        <v>342.0</v>
      </c>
      <c r="G21" s="127">
        <v>335.0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ht="15.75" customHeight="1">
      <c r="A22" s="33"/>
      <c r="B22" s="33"/>
      <c r="C22" s="69" t="s">
        <v>95</v>
      </c>
      <c r="D22" s="70">
        <v>1619.0</v>
      </c>
      <c r="E22" s="87">
        <v>1608.0</v>
      </c>
      <c r="F22" s="101">
        <v>1484.0</v>
      </c>
      <c r="G22" s="127">
        <v>1617.0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ht="15.75" customHeight="1">
      <c r="A23" s="17" t="s">
        <v>43</v>
      </c>
      <c r="B23" s="18" t="s">
        <v>44</v>
      </c>
      <c r="C23" s="66" t="s">
        <v>93</v>
      </c>
      <c r="D23" s="19">
        <v>0.02285361334156887</v>
      </c>
      <c r="E23" s="22">
        <v>0.026741293532338308</v>
      </c>
      <c r="F23" s="22">
        <v>0.02223719676549865</v>
      </c>
      <c r="G23" s="74">
        <v>0.022881880024737167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30"/>
      <c r="B24" s="30"/>
      <c r="C24" s="69" t="s">
        <v>94</v>
      </c>
      <c r="D24" s="70">
        <v>37.0</v>
      </c>
      <c r="E24" s="84">
        <v>43.0</v>
      </c>
      <c r="F24" s="80">
        <v>33.0</v>
      </c>
      <c r="G24" s="127">
        <v>37.0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33"/>
      <c r="B25" s="33"/>
      <c r="C25" s="69" t="s">
        <v>95</v>
      </c>
      <c r="D25" s="70">
        <v>1619.0</v>
      </c>
      <c r="E25" s="87">
        <v>1608.0</v>
      </c>
      <c r="F25" s="101">
        <v>1484.0</v>
      </c>
      <c r="G25" s="127">
        <v>1617.0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17" t="s">
        <v>46</v>
      </c>
      <c r="B26" s="18" t="s">
        <v>47</v>
      </c>
      <c r="C26" s="66" t="s">
        <v>93</v>
      </c>
      <c r="D26" s="19">
        <v>0.04207920792079208</v>
      </c>
      <c r="E26" s="22">
        <v>0.045317220543806644</v>
      </c>
      <c r="F26" s="22">
        <v>0.026402640264026403</v>
      </c>
      <c r="G26" s="19">
        <v>0.040268456375838924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30"/>
      <c r="B27" s="30"/>
      <c r="C27" s="69" t="s">
        <v>94</v>
      </c>
      <c r="D27" s="70">
        <v>17.0</v>
      </c>
      <c r="E27" s="84">
        <v>15.0</v>
      </c>
      <c r="F27" s="80">
        <v>8.0</v>
      </c>
      <c r="G27" s="126">
        <v>12.0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33"/>
      <c r="B28" s="33"/>
      <c r="C28" s="69" t="s">
        <v>95</v>
      </c>
      <c r="D28" s="70">
        <v>404.0</v>
      </c>
      <c r="E28" s="87">
        <v>331.0</v>
      </c>
      <c r="F28" s="101">
        <v>303.0</v>
      </c>
      <c r="G28" s="128">
        <v>298.0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17" t="s">
        <v>49</v>
      </c>
      <c r="B29" s="18" t="s">
        <v>50</v>
      </c>
      <c r="C29" s="66" t="s">
        <v>93</v>
      </c>
      <c r="D29" s="19">
        <v>0.017094017094017096</v>
      </c>
      <c r="E29" s="22">
        <v>0.0227088402270884</v>
      </c>
      <c r="F29" s="22">
        <v>0.021891418563922942</v>
      </c>
      <c r="G29" s="19">
        <v>0.01950078003120125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30"/>
      <c r="B30" s="30"/>
      <c r="C30" s="69" t="s">
        <v>94</v>
      </c>
      <c r="D30" s="70">
        <v>20.0</v>
      </c>
      <c r="E30" s="84">
        <v>28.0</v>
      </c>
      <c r="F30" s="80">
        <v>25.0</v>
      </c>
      <c r="G30" s="126">
        <v>25.0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33"/>
      <c r="B31" s="33"/>
      <c r="C31" s="69" t="s">
        <v>95</v>
      </c>
      <c r="D31" s="70">
        <v>1170.0</v>
      </c>
      <c r="E31" s="87">
        <v>1233.0</v>
      </c>
      <c r="F31" s="101">
        <v>1142.0</v>
      </c>
      <c r="G31" s="126">
        <v>1282.0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17" t="s">
        <v>51</v>
      </c>
      <c r="B32" s="18" t="s">
        <v>52</v>
      </c>
      <c r="C32" s="66" t="s">
        <v>93</v>
      </c>
      <c r="D32" s="108">
        <v>0.5138974675725757</v>
      </c>
      <c r="E32" s="111">
        <v>0.6231343283582089</v>
      </c>
      <c r="F32" s="111">
        <v>0.6179245283018868</v>
      </c>
      <c r="G32" s="108">
        <v>0.658008658008658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30"/>
      <c r="B33" s="30"/>
      <c r="C33" s="69" t="s">
        <v>94</v>
      </c>
      <c r="D33" s="70">
        <v>832.0</v>
      </c>
      <c r="E33" s="84">
        <v>1002.0</v>
      </c>
      <c r="F33" s="80">
        <v>917.0</v>
      </c>
      <c r="G33" s="127">
        <v>1064.0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33"/>
      <c r="B34" s="33"/>
      <c r="C34" s="69" t="s">
        <v>95</v>
      </c>
      <c r="D34" s="70">
        <v>1619.0</v>
      </c>
      <c r="E34" s="87">
        <v>1608.0</v>
      </c>
      <c r="F34" s="101">
        <v>1484.0</v>
      </c>
      <c r="G34" s="126">
        <v>1617.0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17" t="s">
        <v>53</v>
      </c>
      <c r="B35" s="18" t="s">
        <v>118</v>
      </c>
      <c r="C35" s="66" t="s">
        <v>93</v>
      </c>
      <c r="D35" s="19">
        <v>0.21741815935762818</v>
      </c>
      <c r="E35" s="22">
        <v>0.19092039800995025</v>
      </c>
      <c r="F35" s="22">
        <v>0.18463611859838275</v>
      </c>
      <c r="G35" s="19">
        <v>0.17192331478045764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30"/>
      <c r="B36" s="30"/>
      <c r="C36" s="69" t="s">
        <v>94</v>
      </c>
      <c r="D36" s="70">
        <v>352.0</v>
      </c>
      <c r="E36" s="84">
        <v>307.0</v>
      </c>
      <c r="F36" s="80">
        <v>274.0</v>
      </c>
      <c r="G36" s="127">
        <v>278.0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33"/>
      <c r="B37" s="33"/>
      <c r="C37" s="69" t="s">
        <v>95</v>
      </c>
      <c r="D37" s="70">
        <v>1619.0</v>
      </c>
      <c r="E37" s="87">
        <v>1608.0</v>
      </c>
      <c r="F37" s="101">
        <v>1484.0</v>
      </c>
      <c r="G37" s="126">
        <v>1617.0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17" t="s">
        <v>16</v>
      </c>
      <c r="B38" s="18" t="s">
        <v>55</v>
      </c>
      <c r="C38" s="66" t="s">
        <v>93</v>
      </c>
      <c r="D38" s="108">
        <v>0.24088943792464484</v>
      </c>
      <c r="E38" s="111">
        <v>0.2095771144278607</v>
      </c>
      <c r="F38" s="111">
        <v>0.22035040431266847</v>
      </c>
      <c r="G38" s="108">
        <v>0.18552875695732837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30"/>
      <c r="B39" s="30"/>
      <c r="C39" s="69" t="s">
        <v>94</v>
      </c>
      <c r="D39" s="70">
        <v>390.0</v>
      </c>
      <c r="E39" s="84">
        <v>337.0</v>
      </c>
      <c r="F39" s="80">
        <v>327.0</v>
      </c>
      <c r="G39" s="126">
        <v>300.0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33"/>
      <c r="B40" s="33"/>
      <c r="C40" s="69" t="s">
        <v>95</v>
      </c>
      <c r="D40" s="70">
        <v>1619.0</v>
      </c>
      <c r="E40" s="87">
        <v>1608.0</v>
      </c>
      <c r="F40" s="101">
        <v>1484.0</v>
      </c>
      <c r="G40" s="126">
        <v>1617.0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17" t="s">
        <v>56</v>
      </c>
      <c r="B41" s="18" t="s">
        <v>57</v>
      </c>
      <c r="C41" s="66" t="s">
        <v>93</v>
      </c>
      <c r="D41" s="108">
        <v>0.19394688079061148</v>
      </c>
      <c r="E41" s="111">
        <v>0.16293532338308458</v>
      </c>
      <c r="F41" s="111">
        <v>0.14757412398921832</v>
      </c>
      <c r="G41" s="108">
        <v>0.13358070500927643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30"/>
      <c r="B42" s="30"/>
      <c r="C42" s="69" t="s">
        <v>94</v>
      </c>
      <c r="D42" s="70">
        <v>314.0</v>
      </c>
      <c r="E42" s="84">
        <v>262.0</v>
      </c>
      <c r="F42" s="80">
        <v>219.0</v>
      </c>
      <c r="G42" s="126">
        <v>216.0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33"/>
      <c r="B43" s="33"/>
      <c r="C43" s="69" t="s">
        <v>95</v>
      </c>
      <c r="D43" s="70">
        <v>1619.0</v>
      </c>
      <c r="E43" s="87">
        <v>1608.0</v>
      </c>
      <c r="F43" s="101">
        <v>1484.0</v>
      </c>
      <c r="G43" s="126">
        <v>1617.0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17" t="s">
        <v>59</v>
      </c>
      <c r="B44" s="18" t="s">
        <v>60</v>
      </c>
      <c r="C44" s="66" t="s">
        <v>93</v>
      </c>
      <c r="D44" s="19">
        <v>0.033971587399629403</v>
      </c>
      <c r="E44" s="22">
        <v>0.033582089552238806</v>
      </c>
      <c r="F44" s="22">
        <v>0.05256064690026954</v>
      </c>
      <c r="G44" s="19">
        <v>0.04452690166975881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30"/>
      <c r="B45" s="30"/>
      <c r="C45" s="69" t="s">
        <v>94</v>
      </c>
      <c r="D45" s="70">
        <v>55.0</v>
      </c>
      <c r="E45" s="84">
        <v>54.0</v>
      </c>
      <c r="F45" s="80">
        <v>78.0</v>
      </c>
      <c r="G45" s="126">
        <v>72.0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33"/>
      <c r="B46" s="33"/>
      <c r="C46" s="69" t="s">
        <v>95</v>
      </c>
      <c r="D46" s="70">
        <v>1619.0</v>
      </c>
      <c r="E46" s="87">
        <v>1608.0</v>
      </c>
      <c r="F46" s="101">
        <v>1484.0</v>
      </c>
      <c r="G46" s="126">
        <v>1617.0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17" t="s">
        <v>61</v>
      </c>
      <c r="B47" s="18" t="s">
        <v>62</v>
      </c>
      <c r="C47" s="66" t="s">
        <v>93</v>
      </c>
      <c r="D47" s="19">
        <v>0.012970969734403953</v>
      </c>
      <c r="E47" s="22">
        <v>0.013059701492537313</v>
      </c>
      <c r="F47" s="22">
        <v>0.02021563342318059</v>
      </c>
      <c r="G47" s="19">
        <v>0.0074211502782931356</v>
      </c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30"/>
      <c r="B48" s="30"/>
      <c r="C48" s="69" t="s">
        <v>94</v>
      </c>
      <c r="D48" s="70">
        <v>21.0</v>
      </c>
      <c r="E48" s="84">
        <v>21.0</v>
      </c>
      <c r="F48" s="80">
        <v>30.0</v>
      </c>
      <c r="G48" s="126">
        <v>12.0</v>
      </c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33"/>
      <c r="B49" s="33"/>
      <c r="C49" s="69" t="s">
        <v>95</v>
      </c>
      <c r="D49" s="70">
        <v>1619.0</v>
      </c>
      <c r="E49" s="87">
        <v>1608.0</v>
      </c>
      <c r="F49" s="101">
        <v>1484.0</v>
      </c>
      <c r="G49" s="126">
        <v>1617.0</v>
      </c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17" t="s">
        <v>20</v>
      </c>
      <c r="B50" s="18" t="s">
        <v>21</v>
      </c>
      <c r="C50" s="66" t="s">
        <v>93</v>
      </c>
      <c r="D50" s="108">
        <v>0.13236870310825294</v>
      </c>
      <c r="E50" s="111">
        <v>0.15323854660347552</v>
      </c>
      <c r="F50" s="111">
        <v>0.13971014492753622</v>
      </c>
      <c r="G50" s="108">
        <v>0.12357723577235773</v>
      </c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30"/>
      <c r="B51" s="30"/>
      <c r="C51" s="69" t="s">
        <v>94</v>
      </c>
      <c r="D51" s="70">
        <v>247.0</v>
      </c>
      <c r="E51" s="84">
        <v>291.0</v>
      </c>
      <c r="F51" s="80">
        <v>241.0</v>
      </c>
      <c r="G51" s="129">
        <v>228.0</v>
      </c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33"/>
      <c r="B52" s="33"/>
      <c r="C52" s="69" t="s">
        <v>95</v>
      </c>
      <c r="D52" s="70">
        <v>1866.0</v>
      </c>
      <c r="E52" s="87">
        <v>1899.0</v>
      </c>
      <c r="F52" s="101">
        <v>1725.0</v>
      </c>
      <c r="G52" s="129">
        <v>1845.0</v>
      </c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17" t="s">
        <v>63</v>
      </c>
      <c r="B53" s="18" t="s">
        <v>64</v>
      </c>
      <c r="C53" s="66" t="s">
        <v>93</v>
      </c>
      <c r="D53" s="19">
        <v>0.025187566988210074</v>
      </c>
      <c r="E53" s="22">
        <v>0.037914691943127965</v>
      </c>
      <c r="F53" s="22">
        <v>0.034202898550724635</v>
      </c>
      <c r="G53" s="19">
        <v>0.02981029810298103</v>
      </c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30"/>
      <c r="B54" s="30"/>
      <c r="C54" s="69" t="s">
        <v>94</v>
      </c>
      <c r="D54" s="70">
        <v>47.0</v>
      </c>
      <c r="E54" s="84">
        <v>72.0</v>
      </c>
      <c r="F54" s="80">
        <v>59.0</v>
      </c>
      <c r="G54" s="126">
        <v>55.0</v>
      </c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33"/>
      <c r="B55" s="33"/>
      <c r="C55" s="69" t="s">
        <v>95</v>
      </c>
      <c r="D55" s="70">
        <v>1866.0</v>
      </c>
      <c r="E55" s="87">
        <v>1899.0</v>
      </c>
      <c r="F55" s="101">
        <v>1725.0</v>
      </c>
      <c r="G55" s="126">
        <v>1845.0</v>
      </c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17" t="s">
        <v>65</v>
      </c>
      <c r="B56" s="18" t="s">
        <v>66</v>
      </c>
      <c r="C56" s="66" t="s">
        <v>93</v>
      </c>
      <c r="D56" s="108">
        <v>0.10718113612004287</v>
      </c>
      <c r="E56" s="124">
        <v>0.11532385466034756</v>
      </c>
      <c r="F56" s="124">
        <v>0.1055072463768116</v>
      </c>
      <c r="G56" s="108">
        <v>0.09376693766937669</v>
      </c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30"/>
      <c r="B57" s="30"/>
      <c r="C57" s="69" t="s">
        <v>94</v>
      </c>
      <c r="D57" s="70">
        <v>200.0</v>
      </c>
      <c r="E57" s="84">
        <v>219.0</v>
      </c>
      <c r="F57" s="80">
        <v>182.0</v>
      </c>
      <c r="G57" s="126">
        <v>173.0</v>
      </c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33"/>
      <c r="B58" s="33"/>
      <c r="C58" s="69" t="s">
        <v>95</v>
      </c>
      <c r="D58" s="70">
        <v>1866.0</v>
      </c>
      <c r="E58" s="87">
        <v>1899.0</v>
      </c>
      <c r="F58" s="101">
        <v>1725.0</v>
      </c>
      <c r="G58" s="126">
        <v>1845.0</v>
      </c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17" t="s">
        <v>67</v>
      </c>
      <c r="B59" s="18" t="s">
        <v>68</v>
      </c>
      <c r="C59" s="66" t="s">
        <v>93</v>
      </c>
      <c r="D59" s="19">
        <v>0.5373831775700935</v>
      </c>
      <c r="E59" s="96">
        <v>0.64</v>
      </c>
      <c r="F59" s="92">
        <v>0.5740740740740741</v>
      </c>
      <c r="G59" s="19">
        <v>0.3973509933774834</v>
      </c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30"/>
      <c r="B60" s="30"/>
      <c r="C60" s="69" t="s">
        <v>94</v>
      </c>
      <c r="D60" s="70">
        <v>115.0</v>
      </c>
      <c r="E60" s="84">
        <v>96.0</v>
      </c>
      <c r="F60" s="80">
        <v>93.0</v>
      </c>
      <c r="G60" s="126">
        <v>120.0</v>
      </c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33"/>
      <c r="B61" s="33"/>
      <c r="C61" s="69" t="s">
        <v>95</v>
      </c>
      <c r="D61" s="70">
        <v>214.0</v>
      </c>
      <c r="E61" s="87">
        <v>150.0</v>
      </c>
      <c r="F61" s="101">
        <v>162.0</v>
      </c>
      <c r="G61" s="126">
        <v>302.0</v>
      </c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17" t="s">
        <v>18</v>
      </c>
      <c r="B62" s="18" t="s">
        <v>19</v>
      </c>
      <c r="C62" s="66" t="s">
        <v>93</v>
      </c>
      <c r="D62" s="19">
        <v>0.35316184351554125</v>
      </c>
      <c r="E62" s="22">
        <v>0.35071090047393366</v>
      </c>
      <c r="F62" s="22">
        <v>0.39420289855072466</v>
      </c>
      <c r="G62" s="19">
        <v>0.405420054200542</v>
      </c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30"/>
      <c r="B63" s="30"/>
      <c r="C63" s="69" t="s">
        <v>94</v>
      </c>
      <c r="D63" s="70">
        <v>659.0</v>
      </c>
      <c r="E63" s="84">
        <v>666.0</v>
      </c>
      <c r="F63" s="80">
        <v>680.0</v>
      </c>
      <c r="G63" s="126">
        <v>748.0</v>
      </c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33"/>
      <c r="B64" s="33"/>
      <c r="C64" s="69" t="s">
        <v>95</v>
      </c>
      <c r="D64" s="70">
        <v>1866.0</v>
      </c>
      <c r="E64" s="87">
        <v>1899.0</v>
      </c>
      <c r="F64" s="101">
        <v>1725.0</v>
      </c>
      <c r="G64" s="126">
        <v>1845.0</v>
      </c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17" t="s">
        <v>71</v>
      </c>
      <c r="B65" s="18" t="s">
        <v>72</v>
      </c>
      <c r="C65" s="66" t="s">
        <v>93</v>
      </c>
      <c r="D65" s="19">
        <v>0.19614147909967847</v>
      </c>
      <c r="E65" s="22">
        <v>0.19852553975776724</v>
      </c>
      <c r="F65" s="22">
        <v>0.1791304347826087</v>
      </c>
      <c r="G65" s="19">
        <v>0.21788617886178863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30"/>
      <c r="B66" s="30"/>
      <c r="C66" s="69" t="s">
        <v>94</v>
      </c>
      <c r="D66" s="70">
        <v>366.0</v>
      </c>
      <c r="E66" s="84">
        <v>377.0</v>
      </c>
      <c r="F66" s="80">
        <v>309.0</v>
      </c>
      <c r="G66" s="126">
        <v>402.0</v>
      </c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33"/>
      <c r="B67" s="33"/>
      <c r="C67" s="69" t="s">
        <v>95</v>
      </c>
      <c r="D67" s="70">
        <v>1866.0</v>
      </c>
      <c r="E67" s="87">
        <v>1899.0</v>
      </c>
      <c r="F67" s="101">
        <v>1725.0</v>
      </c>
      <c r="G67" s="126">
        <v>1845.0</v>
      </c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0" t="s">
        <v>73</v>
      </c>
      <c r="B68" s="28" t="s">
        <v>74</v>
      </c>
      <c r="C68" s="117" t="s">
        <v>93</v>
      </c>
      <c r="D68" s="113">
        <v>0.021436227224008574</v>
      </c>
      <c r="E68" s="114">
        <v>0.02632964718272775</v>
      </c>
      <c r="F68" s="114">
        <v>0.04753623188405797</v>
      </c>
      <c r="G68" s="113">
        <v>0.034688346883468835</v>
      </c>
      <c r="H68" s="130"/>
      <c r="I68" s="130"/>
      <c r="J68" s="130"/>
      <c r="K68" s="130"/>
      <c r="L68" s="130"/>
      <c r="M68" s="130"/>
      <c r="N68" s="130"/>
      <c r="O68" s="130"/>
      <c r="P68" s="130"/>
      <c r="Q68" s="130"/>
      <c r="R68" s="130"/>
      <c r="S68" s="130"/>
      <c r="T68" s="130"/>
      <c r="U68" s="130"/>
      <c r="V68" s="130"/>
      <c r="W68" s="130"/>
      <c r="X68" s="130"/>
      <c r="Y68" s="130"/>
      <c r="Z68" s="130"/>
    </row>
    <row r="69" ht="15.75" customHeight="1">
      <c r="A69" s="30"/>
      <c r="B69" s="30"/>
      <c r="C69" s="118" t="s">
        <v>94</v>
      </c>
      <c r="D69" s="75">
        <v>40.0</v>
      </c>
      <c r="E69" s="131">
        <v>50.0</v>
      </c>
      <c r="F69" s="132">
        <v>82.0</v>
      </c>
      <c r="G69" s="126">
        <v>64.0</v>
      </c>
      <c r="H69" s="130"/>
      <c r="I69" s="130"/>
      <c r="J69" s="130"/>
      <c r="K69" s="130"/>
      <c r="L69" s="130"/>
      <c r="M69" s="130"/>
      <c r="N69" s="130"/>
      <c r="O69" s="130"/>
      <c r="P69" s="130"/>
      <c r="Q69" s="130"/>
      <c r="R69" s="130"/>
      <c r="S69" s="130"/>
      <c r="T69" s="130"/>
      <c r="U69" s="130"/>
      <c r="V69" s="130"/>
      <c r="W69" s="130"/>
      <c r="X69" s="130"/>
      <c r="Y69" s="130"/>
      <c r="Z69" s="130"/>
    </row>
    <row r="70" ht="15.75" customHeight="1">
      <c r="A70" s="33"/>
      <c r="B70" s="33"/>
      <c r="C70" s="118" t="s">
        <v>95</v>
      </c>
      <c r="D70" s="75">
        <v>1866.0</v>
      </c>
      <c r="E70" s="133">
        <v>1899.0</v>
      </c>
      <c r="F70" s="134">
        <v>1725.0</v>
      </c>
      <c r="G70" s="126">
        <v>1845.0</v>
      </c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S70" s="130"/>
      <c r="T70" s="130"/>
      <c r="U70" s="130"/>
      <c r="V70" s="130"/>
      <c r="W70" s="130"/>
      <c r="X70" s="130"/>
      <c r="Y70" s="130"/>
      <c r="Z70" s="130"/>
    </row>
    <row r="71" ht="15.75" customHeight="1">
      <c r="A71" s="90" t="s">
        <v>75</v>
      </c>
      <c r="B71" s="28" t="s">
        <v>76</v>
      </c>
      <c r="C71" s="117" t="s">
        <v>93</v>
      </c>
      <c r="D71" s="74">
        <v>0.13558413719185422</v>
      </c>
      <c r="E71" s="135">
        <v>0.12585571353343866</v>
      </c>
      <c r="F71" s="135">
        <v>0.16753623188405797</v>
      </c>
      <c r="G71" s="19">
        <v>0.15284552845528454</v>
      </c>
      <c r="H71" s="130"/>
      <c r="I71" s="130"/>
      <c r="J71" s="130"/>
      <c r="K71" s="130"/>
      <c r="L71" s="130"/>
      <c r="M71" s="130"/>
      <c r="N71" s="130"/>
      <c r="O71" s="130"/>
      <c r="P71" s="130"/>
      <c r="Q71" s="130"/>
      <c r="R71" s="130"/>
      <c r="S71" s="130"/>
      <c r="T71" s="130"/>
      <c r="U71" s="130"/>
      <c r="V71" s="130"/>
      <c r="W71" s="130"/>
      <c r="X71" s="130"/>
      <c r="Y71" s="130"/>
      <c r="Z71" s="130"/>
    </row>
    <row r="72" ht="15.75" customHeight="1">
      <c r="A72" s="30"/>
      <c r="B72" s="30"/>
      <c r="C72" s="118" t="s">
        <v>94</v>
      </c>
      <c r="D72" s="75">
        <v>253.0</v>
      </c>
      <c r="E72" s="131">
        <v>239.0</v>
      </c>
      <c r="F72" s="132">
        <v>289.0</v>
      </c>
      <c r="G72" s="136">
        <v>282.0</v>
      </c>
      <c r="H72" s="130"/>
      <c r="I72" s="130"/>
      <c r="J72" s="130"/>
      <c r="K72" s="130"/>
      <c r="L72" s="130"/>
      <c r="M72" s="130"/>
      <c r="N72" s="130"/>
      <c r="O72" s="130"/>
      <c r="P72" s="130"/>
      <c r="Q72" s="130"/>
      <c r="R72" s="130"/>
      <c r="S72" s="130"/>
      <c r="T72" s="130"/>
      <c r="U72" s="130"/>
      <c r="V72" s="130"/>
      <c r="W72" s="130"/>
      <c r="X72" s="130"/>
      <c r="Y72" s="130"/>
      <c r="Z72" s="130"/>
    </row>
    <row r="73" ht="15.75" customHeight="1">
      <c r="A73" s="33"/>
      <c r="B73" s="33"/>
      <c r="C73" s="118" t="s">
        <v>95</v>
      </c>
      <c r="D73" s="75">
        <v>1866.0</v>
      </c>
      <c r="E73" s="133">
        <v>1899.0</v>
      </c>
      <c r="F73" s="134">
        <v>1725.0</v>
      </c>
      <c r="G73" s="126">
        <v>1845.0</v>
      </c>
      <c r="H73" s="130"/>
      <c r="I73" s="130"/>
      <c r="J73" s="130"/>
      <c r="K73" s="130"/>
      <c r="L73" s="130"/>
      <c r="M73" s="130"/>
      <c r="N73" s="130"/>
      <c r="O73" s="130"/>
      <c r="P73" s="130"/>
      <c r="Q73" s="130"/>
      <c r="R73" s="130"/>
      <c r="S73" s="130"/>
      <c r="T73" s="130"/>
      <c r="U73" s="130"/>
      <c r="V73" s="130"/>
      <c r="W73" s="130"/>
      <c r="X73" s="130"/>
      <c r="Y73" s="130"/>
      <c r="Z73" s="130"/>
    </row>
    <row r="74" ht="15.75" customHeight="1">
      <c r="A74" s="90" t="s">
        <v>77</v>
      </c>
      <c r="B74" s="28" t="s">
        <v>78</v>
      </c>
      <c r="C74" s="117" t="s">
        <v>93</v>
      </c>
      <c r="D74" s="108">
        <v>0.0</v>
      </c>
      <c r="E74" s="111">
        <v>0.0</v>
      </c>
      <c r="F74" s="111">
        <v>0.0</v>
      </c>
      <c r="G74" s="108">
        <v>0.0</v>
      </c>
      <c r="H74" s="130"/>
      <c r="I74" s="130"/>
      <c r="J74" s="130"/>
      <c r="K74" s="130"/>
      <c r="L74" s="130"/>
      <c r="M74" s="130"/>
      <c r="N74" s="130"/>
      <c r="O74" s="130"/>
      <c r="P74" s="130"/>
      <c r="Q74" s="130"/>
      <c r="R74" s="130"/>
      <c r="S74" s="130"/>
      <c r="T74" s="130"/>
      <c r="U74" s="130"/>
      <c r="V74" s="130"/>
      <c r="W74" s="130"/>
      <c r="X74" s="130"/>
      <c r="Y74" s="130"/>
      <c r="Z74" s="130"/>
    </row>
    <row r="75" ht="15.75" customHeight="1">
      <c r="A75" s="30"/>
      <c r="B75" s="30"/>
      <c r="C75" s="118" t="s">
        <v>94</v>
      </c>
      <c r="D75" s="75">
        <v>0.0</v>
      </c>
      <c r="E75" s="131">
        <v>0.0</v>
      </c>
      <c r="F75" s="132">
        <v>0.0</v>
      </c>
      <c r="G75" s="126">
        <v>0.0</v>
      </c>
      <c r="H75" s="130"/>
      <c r="I75" s="130"/>
      <c r="J75" s="130"/>
      <c r="K75" s="130"/>
      <c r="L75" s="130"/>
      <c r="M75" s="130"/>
      <c r="N75" s="130"/>
      <c r="O75" s="130"/>
      <c r="P75" s="130"/>
      <c r="Q75" s="130"/>
      <c r="R75" s="130"/>
      <c r="S75" s="130"/>
      <c r="T75" s="130"/>
      <c r="U75" s="130"/>
      <c r="V75" s="130"/>
      <c r="W75" s="130"/>
      <c r="X75" s="130"/>
      <c r="Y75" s="130"/>
      <c r="Z75" s="130"/>
    </row>
    <row r="76" ht="15.75" customHeight="1">
      <c r="A76" s="33"/>
      <c r="B76" s="33"/>
      <c r="C76" s="118" t="s">
        <v>95</v>
      </c>
      <c r="D76" s="75">
        <v>1866.0</v>
      </c>
      <c r="E76" s="133">
        <v>1899.0</v>
      </c>
      <c r="F76" s="134">
        <v>1725.0</v>
      </c>
      <c r="G76" s="126">
        <v>1845.0</v>
      </c>
      <c r="H76" s="130"/>
      <c r="I76" s="130"/>
      <c r="J76" s="130"/>
      <c r="K76" s="130"/>
      <c r="L76" s="130"/>
      <c r="M76" s="130"/>
      <c r="N76" s="130"/>
      <c r="O76" s="130"/>
      <c r="P76" s="130"/>
      <c r="Q76" s="130"/>
      <c r="R76" s="130"/>
      <c r="S76" s="130"/>
      <c r="T76" s="130"/>
      <c r="U76" s="130"/>
      <c r="V76" s="130"/>
      <c r="W76" s="130"/>
      <c r="X76" s="130"/>
      <c r="Y76" s="130"/>
      <c r="Z76" s="130"/>
    </row>
    <row r="77" ht="15.75" customHeight="1">
      <c r="A77" s="90" t="s">
        <v>22</v>
      </c>
      <c r="B77" s="28" t="s">
        <v>23</v>
      </c>
      <c r="C77" s="117" t="s">
        <v>93</v>
      </c>
      <c r="D77" s="108">
        <v>0.7309322033898306</v>
      </c>
      <c r="E77" s="111">
        <v>0.7077082255561303</v>
      </c>
      <c r="F77" s="111">
        <v>0.7108433734939759</v>
      </c>
      <c r="G77" s="108">
        <v>0.7217484008528785</v>
      </c>
      <c r="H77" s="130"/>
      <c r="I77" s="130"/>
      <c r="J77" s="130"/>
      <c r="K77" s="130"/>
      <c r="L77" s="130"/>
      <c r="M77" s="130"/>
      <c r="N77" s="130"/>
      <c r="O77" s="130"/>
      <c r="P77" s="130"/>
      <c r="Q77" s="130"/>
      <c r="R77" s="130"/>
      <c r="S77" s="130"/>
      <c r="T77" s="130"/>
      <c r="U77" s="130"/>
      <c r="V77" s="130"/>
      <c r="W77" s="130"/>
      <c r="X77" s="130"/>
      <c r="Y77" s="130"/>
      <c r="Z77" s="130"/>
    </row>
    <row r="78" ht="15.75" customHeight="1">
      <c r="A78" s="30"/>
      <c r="B78" s="30"/>
      <c r="C78" s="118" t="s">
        <v>94</v>
      </c>
      <c r="D78" s="75">
        <v>1380.0</v>
      </c>
      <c r="E78" s="131">
        <v>1368.0</v>
      </c>
      <c r="F78" s="132">
        <v>1239.0</v>
      </c>
      <c r="G78" s="127">
        <v>1354.0</v>
      </c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30"/>
      <c r="S78" s="130"/>
      <c r="T78" s="130"/>
      <c r="U78" s="130"/>
      <c r="V78" s="130"/>
      <c r="W78" s="130"/>
      <c r="X78" s="130"/>
      <c r="Y78" s="130"/>
      <c r="Z78" s="130"/>
    </row>
    <row r="79" ht="15.75" customHeight="1">
      <c r="A79" s="33"/>
      <c r="B79" s="33"/>
      <c r="C79" s="118" t="s">
        <v>95</v>
      </c>
      <c r="D79" s="75">
        <v>1888.0</v>
      </c>
      <c r="E79" s="133">
        <v>1933.0</v>
      </c>
      <c r="F79" s="134">
        <v>1743.0</v>
      </c>
      <c r="G79" s="127">
        <v>1876.0</v>
      </c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S79" s="130"/>
      <c r="T79" s="130"/>
      <c r="U79" s="130"/>
      <c r="V79" s="130"/>
      <c r="W79" s="130"/>
      <c r="X79" s="130"/>
      <c r="Y79" s="130"/>
      <c r="Z79" s="130"/>
    </row>
    <row r="80" ht="15.75" customHeight="1">
      <c r="A80" s="90" t="s">
        <v>24</v>
      </c>
      <c r="B80" s="28" t="s">
        <v>80</v>
      </c>
      <c r="C80" s="117" t="s">
        <v>93</v>
      </c>
      <c r="D80" s="74">
        <v>0.6106991525423728</v>
      </c>
      <c r="E80" s="135">
        <v>0.5856182100362132</v>
      </c>
      <c r="F80" s="135">
        <v>0.5840504876649455</v>
      </c>
      <c r="G80" s="19">
        <v>0.5842217484008528</v>
      </c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S80" s="130"/>
      <c r="T80" s="130"/>
      <c r="U80" s="130"/>
      <c r="V80" s="130"/>
      <c r="W80" s="130"/>
      <c r="X80" s="130"/>
      <c r="Y80" s="130"/>
      <c r="Z80" s="130"/>
    </row>
    <row r="81" ht="15.75" customHeight="1">
      <c r="A81" s="30"/>
      <c r="B81" s="30"/>
      <c r="C81" s="118" t="s">
        <v>94</v>
      </c>
      <c r="D81" s="75">
        <v>1153.0</v>
      </c>
      <c r="E81" s="137">
        <v>1132.0</v>
      </c>
      <c r="F81" s="132">
        <v>1018.0</v>
      </c>
      <c r="G81" s="127">
        <v>1096.0</v>
      </c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30"/>
      <c r="S81" s="130"/>
      <c r="T81" s="130"/>
      <c r="U81" s="130"/>
      <c r="V81" s="130"/>
      <c r="W81" s="130"/>
      <c r="X81" s="130"/>
      <c r="Y81" s="130"/>
      <c r="Z81" s="130"/>
    </row>
    <row r="82" ht="15.75" customHeight="1">
      <c r="A82" s="33"/>
      <c r="B82" s="33"/>
      <c r="C82" s="118" t="s">
        <v>95</v>
      </c>
      <c r="D82" s="75">
        <v>1888.0</v>
      </c>
      <c r="E82" s="133">
        <v>1933.0</v>
      </c>
      <c r="F82" s="134">
        <v>1743.0</v>
      </c>
      <c r="G82" s="126">
        <v>1876.0</v>
      </c>
      <c r="H82" s="130"/>
      <c r="I82" s="130"/>
      <c r="J82" s="130"/>
      <c r="K82" s="130"/>
      <c r="L82" s="130"/>
      <c r="M82" s="130"/>
      <c r="N82" s="130"/>
      <c r="O82" s="130"/>
      <c r="P82" s="130"/>
      <c r="Q82" s="130"/>
      <c r="R82" s="130"/>
      <c r="S82" s="130"/>
      <c r="T82" s="130"/>
      <c r="U82" s="130"/>
      <c r="V82" s="130"/>
      <c r="W82" s="130"/>
      <c r="X82" s="130"/>
      <c r="Y82" s="130"/>
      <c r="Z82" s="130"/>
    </row>
    <row r="83" ht="15.75" customHeight="1">
      <c r="A83" s="17" t="s">
        <v>81</v>
      </c>
      <c r="B83" s="18" t="s">
        <v>82</v>
      </c>
      <c r="C83" s="66" t="s">
        <v>93</v>
      </c>
      <c r="D83" s="19">
        <v>0.7063151440833845</v>
      </c>
      <c r="E83" s="22">
        <v>0.6891477621091355</v>
      </c>
      <c r="F83" s="22">
        <v>0.6733601070950469</v>
      </c>
      <c r="G83" s="19">
        <v>0.6634146341463415</v>
      </c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30"/>
      <c r="B84" s="30"/>
      <c r="C84" s="69" t="s">
        <v>94</v>
      </c>
      <c r="D84" s="70">
        <v>1152.0</v>
      </c>
      <c r="E84" s="84">
        <v>1124.0</v>
      </c>
      <c r="F84" s="80">
        <v>1006.0</v>
      </c>
      <c r="G84" s="127">
        <v>1088.0</v>
      </c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33"/>
      <c r="B85" s="33"/>
      <c r="C85" s="69" t="s">
        <v>95</v>
      </c>
      <c r="D85" s="70">
        <v>1631.0</v>
      </c>
      <c r="E85" s="87">
        <v>1631.0</v>
      </c>
      <c r="F85" s="101">
        <v>1494.0</v>
      </c>
      <c r="G85" s="126">
        <v>1640.0</v>
      </c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17" t="s">
        <v>83</v>
      </c>
      <c r="B86" s="18" t="s">
        <v>84</v>
      </c>
      <c r="C86" s="66" t="s">
        <v>93</v>
      </c>
      <c r="D86" s="19">
        <v>0.21027542372881355</v>
      </c>
      <c r="E86" s="22">
        <v>0.2421107087428867</v>
      </c>
      <c r="F86" s="22">
        <v>0.25014343086632246</v>
      </c>
      <c r="G86" s="19">
        <v>0.21535181236673773</v>
      </c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30"/>
      <c r="B87" s="30"/>
      <c r="C87" s="69" t="s">
        <v>94</v>
      </c>
      <c r="D87" s="70">
        <v>397.0</v>
      </c>
      <c r="E87" s="84">
        <v>468.0</v>
      </c>
      <c r="F87" s="80">
        <v>436.0</v>
      </c>
      <c r="G87" s="127">
        <v>404.0</v>
      </c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33"/>
      <c r="B88" s="33"/>
      <c r="C88" s="69" t="s">
        <v>95</v>
      </c>
      <c r="D88" s="70">
        <v>1888.0</v>
      </c>
      <c r="E88" s="87">
        <v>1933.0</v>
      </c>
      <c r="F88" s="101">
        <v>1743.0</v>
      </c>
      <c r="G88" s="126">
        <v>1876.0</v>
      </c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17" t="s">
        <v>29</v>
      </c>
      <c r="B89" s="18" t="s">
        <v>30</v>
      </c>
      <c r="C89" s="66" t="s">
        <v>93</v>
      </c>
      <c r="D89" s="108">
        <v>0.09003215434083602</v>
      </c>
      <c r="E89" s="111">
        <v>0.08636124275934702</v>
      </c>
      <c r="F89" s="111">
        <v>0.10434782608695652</v>
      </c>
      <c r="G89" s="108">
        <v>0.12520325203252033</v>
      </c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30"/>
      <c r="B90" s="30"/>
      <c r="C90" s="69" t="s">
        <v>94</v>
      </c>
      <c r="D90" s="70">
        <v>168.0</v>
      </c>
      <c r="E90" s="84">
        <v>164.0</v>
      </c>
      <c r="F90" s="80">
        <v>180.0</v>
      </c>
      <c r="G90" s="126">
        <v>231.0</v>
      </c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33"/>
      <c r="B91" s="33"/>
      <c r="C91" s="69" t="s">
        <v>95</v>
      </c>
      <c r="D91" s="70">
        <v>1866.0</v>
      </c>
      <c r="E91" s="87">
        <v>1899.0</v>
      </c>
      <c r="F91" s="101">
        <v>1725.0</v>
      </c>
      <c r="G91" s="126">
        <v>1845.0</v>
      </c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17" t="s">
        <v>27</v>
      </c>
      <c r="B92" s="18" t="s">
        <v>28</v>
      </c>
      <c r="C92" s="66" t="s">
        <v>93</v>
      </c>
      <c r="D92" s="108">
        <v>0.6864406779661016</v>
      </c>
      <c r="E92" s="111">
        <v>0.7309881013967926</v>
      </c>
      <c r="F92" s="111">
        <v>0.7825588066551922</v>
      </c>
      <c r="G92" s="108">
        <v>0.7361407249466951</v>
      </c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30"/>
      <c r="B93" s="30"/>
      <c r="C93" s="69" t="s">
        <v>94</v>
      </c>
      <c r="D93" s="70">
        <v>1296.0</v>
      </c>
      <c r="E93" s="84">
        <v>1413.0</v>
      </c>
      <c r="F93" s="80">
        <v>1364.0</v>
      </c>
      <c r="G93" s="127">
        <v>1381.0</v>
      </c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33"/>
      <c r="B94" s="33"/>
      <c r="C94" s="69" t="s">
        <v>95</v>
      </c>
      <c r="D94" s="70">
        <v>1888.0</v>
      </c>
      <c r="E94" s="87">
        <v>1933.0</v>
      </c>
      <c r="F94" s="101">
        <v>1743.0</v>
      </c>
      <c r="G94" s="126">
        <v>1876.0</v>
      </c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62">
    <mergeCell ref="B77:B79"/>
    <mergeCell ref="B80:B82"/>
    <mergeCell ref="B56:B58"/>
    <mergeCell ref="B59:B61"/>
    <mergeCell ref="B62:B64"/>
    <mergeCell ref="B65:B67"/>
    <mergeCell ref="B68:B70"/>
    <mergeCell ref="B71:B73"/>
    <mergeCell ref="B74:B76"/>
    <mergeCell ref="A2:A4"/>
    <mergeCell ref="B2:B4"/>
    <mergeCell ref="A5:A7"/>
    <mergeCell ref="B5:B7"/>
    <mergeCell ref="A8:A10"/>
    <mergeCell ref="B8:B10"/>
    <mergeCell ref="B11:B13"/>
    <mergeCell ref="A11:A13"/>
    <mergeCell ref="A14:A16"/>
    <mergeCell ref="A17:A19"/>
    <mergeCell ref="A20:A22"/>
    <mergeCell ref="A23:A25"/>
    <mergeCell ref="A26:A28"/>
    <mergeCell ref="A29:A31"/>
    <mergeCell ref="B14:B16"/>
    <mergeCell ref="B17:B19"/>
    <mergeCell ref="B20:B22"/>
    <mergeCell ref="B23:B25"/>
    <mergeCell ref="B26:B28"/>
    <mergeCell ref="B29:B31"/>
    <mergeCell ref="B32:B34"/>
    <mergeCell ref="A32:A34"/>
    <mergeCell ref="A35:A37"/>
    <mergeCell ref="A38:A40"/>
    <mergeCell ref="A41:A43"/>
    <mergeCell ref="A44:A46"/>
    <mergeCell ref="A47:A49"/>
    <mergeCell ref="A50:A52"/>
    <mergeCell ref="B35:B37"/>
    <mergeCell ref="B38:B40"/>
    <mergeCell ref="B41:B43"/>
    <mergeCell ref="B44:B46"/>
    <mergeCell ref="B47:B49"/>
    <mergeCell ref="B50:B52"/>
    <mergeCell ref="B53:B55"/>
    <mergeCell ref="A53:A55"/>
    <mergeCell ref="A56:A58"/>
    <mergeCell ref="A59:A61"/>
    <mergeCell ref="A62:A64"/>
    <mergeCell ref="A65:A67"/>
    <mergeCell ref="A68:A70"/>
    <mergeCell ref="A71:A73"/>
    <mergeCell ref="A89:A91"/>
    <mergeCell ref="B89:B91"/>
    <mergeCell ref="A92:A94"/>
    <mergeCell ref="B92:B94"/>
    <mergeCell ref="A74:A76"/>
    <mergeCell ref="A77:A79"/>
    <mergeCell ref="A80:A82"/>
    <mergeCell ref="A83:A85"/>
    <mergeCell ref="B83:B85"/>
    <mergeCell ref="A86:A88"/>
    <mergeCell ref="B86:B88"/>
  </mergeCells>
  <printOptions/>
  <pageMargins bottom="0.75" footer="0.0" header="0.0" left="0.7" right="0.7" top="0.75"/>
  <pageSetup paperSize="9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86"/>
    <col customWidth="1" min="2" max="2" width="52.71"/>
    <col customWidth="1" min="3" max="6" width="10.86"/>
    <col customWidth="1" min="7" max="7" width="8.57"/>
    <col customWidth="1" min="8" max="26" width="10.86"/>
  </cols>
  <sheetData>
    <row r="1">
      <c r="A1" s="1" t="s">
        <v>0</v>
      </c>
      <c r="B1" s="1" t="s">
        <v>1</v>
      </c>
      <c r="C1" s="64"/>
      <c r="D1" s="3">
        <v>2021.0</v>
      </c>
      <c r="E1" s="3">
        <v>2022.0</v>
      </c>
      <c r="F1" s="100">
        <v>2023.0</v>
      </c>
      <c r="G1" s="27">
        <v>2024.0</v>
      </c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>
      <c r="A2" s="17" t="s">
        <v>32</v>
      </c>
      <c r="B2" s="18" t="s">
        <v>33</v>
      </c>
      <c r="C2" s="66" t="s">
        <v>93</v>
      </c>
      <c r="D2" s="121">
        <v>0.4862944162436548</v>
      </c>
      <c r="E2" s="109">
        <v>0.4657113613101331</v>
      </c>
      <c r="F2" s="109">
        <v>0.49899598393574296</v>
      </c>
      <c r="G2" s="44">
        <f>G3/G4</f>
        <v>0.5037674919</v>
      </c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30"/>
      <c r="B3" s="30"/>
      <c r="C3" s="69" t="s">
        <v>94</v>
      </c>
      <c r="D3" s="70">
        <v>479.0</v>
      </c>
      <c r="E3" s="84">
        <v>455.0</v>
      </c>
      <c r="F3" s="80">
        <v>497.0</v>
      </c>
      <c r="G3" s="32">
        <v>468.0</v>
      </c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33"/>
      <c r="B4" s="33"/>
      <c r="C4" s="69" t="s">
        <v>95</v>
      </c>
      <c r="D4" s="70">
        <v>985.0</v>
      </c>
      <c r="E4" s="87">
        <v>977.0</v>
      </c>
      <c r="F4" s="101">
        <v>996.0</v>
      </c>
      <c r="G4" s="32">
        <v>929.0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17" t="s">
        <v>10</v>
      </c>
      <c r="B5" s="18" t="s">
        <v>11</v>
      </c>
      <c r="C5" s="66" t="s">
        <v>93</v>
      </c>
      <c r="D5" s="19">
        <v>0.6480218281036835</v>
      </c>
      <c r="E5" s="22">
        <v>0.6160108548168249</v>
      </c>
      <c r="F5" s="22">
        <v>0.6305732484076433</v>
      </c>
      <c r="G5" s="26">
        <f>G6/G7</f>
        <v>0.6255033557</v>
      </c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30"/>
      <c r="B6" s="30"/>
      <c r="C6" s="69" t="s">
        <v>94</v>
      </c>
      <c r="D6" s="70">
        <v>475.0</v>
      </c>
      <c r="E6" s="84">
        <v>454.0</v>
      </c>
      <c r="F6" s="80">
        <v>495.0</v>
      </c>
      <c r="G6" s="32">
        <v>466.0</v>
      </c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33"/>
      <c r="B7" s="33"/>
      <c r="C7" s="69" t="s">
        <v>95</v>
      </c>
      <c r="D7" s="70">
        <v>733.0</v>
      </c>
      <c r="E7" s="87">
        <v>737.0</v>
      </c>
      <c r="F7" s="101">
        <v>785.0</v>
      </c>
      <c r="G7" s="32">
        <v>745.0</v>
      </c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17" t="s">
        <v>34</v>
      </c>
      <c r="B8" s="18" t="s">
        <v>35</v>
      </c>
      <c r="C8" s="66" t="s">
        <v>93</v>
      </c>
      <c r="D8" s="19">
        <v>0.4263959390862944</v>
      </c>
      <c r="E8" s="22">
        <v>0.4984646878198567</v>
      </c>
      <c r="F8" s="22">
        <v>0.4367469879518072</v>
      </c>
      <c r="G8" s="26">
        <f>G9/G10</f>
        <v>0.4079655544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30"/>
      <c r="B9" s="30"/>
      <c r="C9" s="69" t="s">
        <v>94</v>
      </c>
      <c r="D9" s="70">
        <v>420.0</v>
      </c>
      <c r="E9" s="84">
        <v>487.0</v>
      </c>
      <c r="F9" s="80">
        <v>435.0</v>
      </c>
      <c r="G9" s="32">
        <v>379.0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33"/>
      <c r="B10" s="33"/>
      <c r="C10" s="69" t="s">
        <v>95</v>
      </c>
      <c r="D10" s="70">
        <v>985.0</v>
      </c>
      <c r="E10" s="87">
        <v>977.0</v>
      </c>
      <c r="F10" s="101">
        <v>996.0</v>
      </c>
      <c r="G10" s="32">
        <v>929.0</v>
      </c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17" t="s">
        <v>36</v>
      </c>
      <c r="B11" s="18" t="s">
        <v>37</v>
      </c>
      <c r="C11" s="66" t="s">
        <v>93</v>
      </c>
      <c r="D11" s="73">
        <v>0.26947040498442365</v>
      </c>
      <c r="E11" s="22">
        <v>0.33607907742998355</v>
      </c>
      <c r="F11" s="22">
        <v>0.30197268588770865</v>
      </c>
      <c r="G11" s="26">
        <f>G12/G13</f>
        <v>0.2699186992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30"/>
      <c r="B12" s="30"/>
      <c r="C12" s="69" t="s">
        <v>94</v>
      </c>
      <c r="D12" s="70">
        <v>173.0</v>
      </c>
      <c r="E12" s="84">
        <v>204.0</v>
      </c>
      <c r="F12" s="80">
        <v>199.0</v>
      </c>
      <c r="G12" s="32">
        <v>166.0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33"/>
      <c r="B13" s="33"/>
      <c r="C13" s="69" t="s">
        <v>95</v>
      </c>
      <c r="D13" s="70">
        <v>642.0</v>
      </c>
      <c r="E13" s="87">
        <v>607.0</v>
      </c>
      <c r="F13" s="101">
        <v>659.0</v>
      </c>
      <c r="G13" s="32">
        <v>615.0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17" t="s">
        <v>12</v>
      </c>
      <c r="B14" s="18" t="s">
        <v>13</v>
      </c>
      <c r="C14" s="66" t="s">
        <v>93</v>
      </c>
      <c r="D14" s="19">
        <v>0.7025380710659899</v>
      </c>
      <c r="E14" s="22">
        <v>0.7758444216990789</v>
      </c>
      <c r="F14" s="22">
        <v>0.7309236947791165</v>
      </c>
      <c r="G14" s="26">
        <f>G15/G16</f>
        <v>0.7588805167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30"/>
      <c r="B15" s="30"/>
      <c r="C15" s="69" t="s">
        <v>94</v>
      </c>
      <c r="D15" s="70">
        <v>692.0</v>
      </c>
      <c r="E15" s="84">
        <v>758.0</v>
      </c>
      <c r="F15" s="80">
        <v>728.0</v>
      </c>
      <c r="G15" s="32">
        <v>705.0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33"/>
      <c r="B16" s="33"/>
      <c r="C16" s="69" t="s">
        <v>95</v>
      </c>
      <c r="D16" s="70">
        <v>985.0</v>
      </c>
      <c r="E16" s="87">
        <v>977.0</v>
      </c>
      <c r="F16" s="101">
        <v>996.0</v>
      </c>
      <c r="G16" s="32">
        <v>929.0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17" t="s">
        <v>14</v>
      </c>
      <c r="B17" s="18" t="s">
        <v>15</v>
      </c>
      <c r="C17" s="66" t="s">
        <v>93</v>
      </c>
      <c r="D17" s="108">
        <v>0.17462482946793997</v>
      </c>
      <c r="E17" s="111">
        <v>0.16689280868385345</v>
      </c>
      <c r="F17" s="111">
        <v>0.14777070063694267</v>
      </c>
      <c r="G17" s="44">
        <f>G18/G19</f>
        <v>0.1597315436</v>
      </c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30"/>
      <c r="B18" s="30"/>
      <c r="C18" s="69" t="s">
        <v>94</v>
      </c>
      <c r="D18" s="70">
        <v>128.0</v>
      </c>
      <c r="E18" s="84">
        <v>123.0</v>
      </c>
      <c r="F18" s="80">
        <v>116.0</v>
      </c>
      <c r="G18" s="32">
        <v>119.0</v>
      </c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33"/>
      <c r="B19" s="33"/>
      <c r="C19" s="69" t="s">
        <v>95</v>
      </c>
      <c r="D19" s="70">
        <v>733.0</v>
      </c>
      <c r="E19" s="87">
        <v>737.0</v>
      </c>
      <c r="F19" s="101">
        <v>785.0</v>
      </c>
      <c r="G19" s="32">
        <v>745.0</v>
      </c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>
      <c r="A20" s="17" t="s">
        <v>41</v>
      </c>
      <c r="B20" s="18" t="s">
        <v>42</v>
      </c>
      <c r="C20" s="66" t="s">
        <v>93</v>
      </c>
      <c r="D20" s="108">
        <v>0.3380710659898477</v>
      </c>
      <c r="E20" s="111">
        <v>0.3265097236438076</v>
      </c>
      <c r="F20" s="111">
        <v>0.2961847389558233</v>
      </c>
      <c r="G20" s="44">
        <f>G21/G22</f>
        <v>0.2906350915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ht="15.75" customHeight="1">
      <c r="A21" s="30"/>
      <c r="B21" s="30"/>
      <c r="C21" s="69" t="s">
        <v>94</v>
      </c>
      <c r="D21" s="70">
        <v>333.0</v>
      </c>
      <c r="E21" s="84">
        <v>319.0</v>
      </c>
      <c r="F21" s="80">
        <v>295.0</v>
      </c>
      <c r="G21" s="32">
        <v>270.0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ht="15.75" customHeight="1">
      <c r="A22" s="33"/>
      <c r="B22" s="33"/>
      <c r="C22" s="69" t="s">
        <v>95</v>
      </c>
      <c r="D22" s="70">
        <v>985.0</v>
      </c>
      <c r="E22" s="87">
        <v>977.0</v>
      </c>
      <c r="F22" s="101">
        <v>996.0</v>
      </c>
      <c r="G22" s="32">
        <v>929.0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ht="15.75" customHeight="1">
      <c r="A23" s="17" t="s">
        <v>43</v>
      </c>
      <c r="B23" s="18" t="s">
        <v>44</v>
      </c>
      <c r="C23" s="66" t="s">
        <v>93</v>
      </c>
      <c r="D23" s="19">
        <v>0.030456852791878174</v>
      </c>
      <c r="E23" s="22">
        <v>0.0255885363357216</v>
      </c>
      <c r="F23" s="22">
        <v>0.025100401606425703</v>
      </c>
      <c r="G23" s="26">
        <f>G24/G25</f>
        <v>0.02045209903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30"/>
      <c r="B24" s="30"/>
      <c r="C24" s="69" t="s">
        <v>94</v>
      </c>
      <c r="D24" s="70">
        <v>30.0</v>
      </c>
      <c r="E24" s="84">
        <v>25.0</v>
      </c>
      <c r="F24" s="80">
        <v>25.0</v>
      </c>
      <c r="G24" s="32">
        <v>19.0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33"/>
      <c r="B25" s="33"/>
      <c r="C25" s="69" t="s">
        <v>95</v>
      </c>
      <c r="D25" s="70">
        <v>985.0</v>
      </c>
      <c r="E25" s="87">
        <v>977.0</v>
      </c>
      <c r="F25" s="101">
        <v>996.0</v>
      </c>
      <c r="G25" s="32">
        <v>929.0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17" t="s">
        <v>46</v>
      </c>
      <c r="B26" s="18" t="s">
        <v>47</v>
      </c>
      <c r="C26" s="66" t="s">
        <v>93</v>
      </c>
      <c r="D26" s="19">
        <v>0.06006006006006006</v>
      </c>
      <c r="E26" s="22">
        <v>0.0438871473354232</v>
      </c>
      <c r="F26" s="22">
        <v>0.0576271186440678</v>
      </c>
      <c r="G26" s="26">
        <f>G27/G28</f>
        <v>0.04074074074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30"/>
      <c r="B27" s="30"/>
      <c r="C27" s="69" t="s">
        <v>94</v>
      </c>
      <c r="D27" s="70">
        <v>20.0</v>
      </c>
      <c r="E27" s="84">
        <v>14.0</v>
      </c>
      <c r="F27" s="80">
        <v>17.0</v>
      </c>
      <c r="G27" s="32">
        <v>11.0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33"/>
      <c r="B28" s="33"/>
      <c r="C28" s="69" t="s">
        <v>95</v>
      </c>
      <c r="D28" s="70">
        <v>333.0</v>
      </c>
      <c r="E28" s="87">
        <v>319.0</v>
      </c>
      <c r="F28" s="101">
        <v>295.0</v>
      </c>
      <c r="G28" s="32">
        <v>270.0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17" t="s">
        <v>49</v>
      </c>
      <c r="B29" s="18" t="s">
        <v>50</v>
      </c>
      <c r="C29" s="66" t="s">
        <v>93</v>
      </c>
      <c r="D29" s="19">
        <v>0.015625</v>
      </c>
      <c r="E29" s="22">
        <v>0.017027863777089782</v>
      </c>
      <c r="F29" s="22">
        <v>0.010159651669085631</v>
      </c>
      <c r="G29" s="26">
        <f>G30/G31</f>
        <v>0.01242236025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30"/>
      <c r="B30" s="30"/>
      <c r="C30" s="69" t="s">
        <v>94</v>
      </c>
      <c r="D30" s="70">
        <v>10.0</v>
      </c>
      <c r="E30" s="84">
        <v>11.0</v>
      </c>
      <c r="F30" s="80">
        <v>7.0</v>
      </c>
      <c r="G30" s="32">
        <v>8.0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33"/>
      <c r="B31" s="33"/>
      <c r="C31" s="69" t="s">
        <v>95</v>
      </c>
      <c r="D31" s="70">
        <v>640.0</v>
      </c>
      <c r="E31" s="87">
        <v>646.0</v>
      </c>
      <c r="F31" s="101">
        <v>689.0</v>
      </c>
      <c r="G31" s="32">
        <v>644.0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17" t="s">
        <v>51</v>
      </c>
      <c r="B32" s="18" t="s">
        <v>52</v>
      </c>
      <c r="C32" s="66" t="s">
        <v>93</v>
      </c>
      <c r="D32" s="108">
        <v>0.5055837563451777</v>
      </c>
      <c r="E32" s="111">
        <v>0.5435005117707267</v>
      </c>
      <c r="F32" s="111">
        <v>0.5512048192771084</v>
      </c>
      <c r="G32" s="44">
        <f>G33/G34</f>
        <v>0.6684607104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30"/>
      <c r="B33" s="30"/>
      <c r="C33" s="69" t="s">
        <v>94</v>
      </c>
      <c r="D33" s="70">
        <v>498.0</v>
      </c>
      <c r="E33" s="84">
        <v>531.0</v>
      </c>
      <c r="F33" s="80">
        <v>549.0</v>
      </c>
      <c r="G33" s="32">
        <v>621.0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33"/>
      <c r="B34" s="33"/>
      <c r="C34" s="69" t="s">
        <v>95</v>
      </c>
      <c r="D34" s="70">
        <v>985.0</v>
      </c>
      <c r="E34" s="87">
        <v>977.0</v>
      </c>
      <c r="F34" s="101">
        <v>996.0</v>
      </c>
      <c r="G34" s="32">
        <v>929.0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17" t="s">
        <v>53</v>
      </c>
      <c r="B35" s="18" t="s">
        <v>119</v>
      </c>
      <c r="C35" s="66" t="s">
        <v>93</v>
      </c>
      <c r="D35" s="19">
        <v>0.5908629441624366</v>
      </c>
      <c r="E35" s="22">
        <v>0.6243602865916069</v>
      </c>
      <c r="F35" s="22">
        <v>0.607429718875502</v>
      </c>
      <c r="G35" s="26">
        <f>G36/G37</f>
        <v>0.7082884822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30"/>
      <c r="B36" s="30"/>
      <c r="C36" s="69" t="s">
        <v>94</v>
      </c>
      <c r="D36" s="70">
        <v>582.0</v>
      </c>
      <c r="E36" s="84">
        <v>610.0</v>
      </c>
      <c r="F36" s="80">
        <v>605.0</v>
      </c>
      <c r="G36" s="32">
        <v>658.0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33"/>
      <c r="B37" s="33"/>
      <c r="C37" s="69" t="s">
        <v>95</v>
      </c>
      <c r="D37" s="70">
        <v>985.0</v>
      </c>
      <c r="E37" s="87">
        <v>977.0</v>
      </c>
      <c r="F37" s="101">
        <v>996.0</v>
      </c>
      <c r="G37" s="32">
        <v>929.0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17" t="s">
        <v>16</v>
      </c>
      <c r="B38" s="18" t="s">
        <v>55</v>
      </c>
      <c r="C38" s="66" t="s">
        <v>93</v>
      </c>
      <c r="D38" s="108">
        <v>0.25076142131979695</v>
      </c>
      <c r="E38" s="111">
        <v>0.2436028659160696</v>
      </c>
      <c r="F38" s="111">
        <v>0.20883534136546184</v>
      </c>
      <c r="G38" s="44">
        <f>G39/G40</f>
        <v>0.1959095802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30"/>
      <c r="B39" s="30"/>
      <c r="C39" s="69" t="s">
        <v>94</v>
      </c>
      <c r="D39" s="70">
        <v>247.0</v>
      </c>
      <c r="E39" s="84">
        <v>238.0</v>
      </c>
      <c r="F39" s="80">
        <v>208.0</v>
      </c>
      <c r="G39" s="32">
        <v>182.0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33"/>
      <c r="B40" s="33"/>
      <c r="C40" s="69" t="s">
        <v>95</v>
      </c>
      <c r="D40" s="70">
        <v>985.0</v>
      </c>
      <c r="E40" s="87">
        <v>977.0</v>
      </c>
      <c r="F40" s="101">
        <v>996.0</v>
      </c>
      <c r="G40" s="32">
        <v>929.0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17" t="s">
        <v>56</v>
      </c>
      <c r="B41" s="18" t="s">
        <v>57</v>
      </c>
      <c r="C41" s="66" t="s">
        <v>93</v>
      </c>
      <c r="D41" s="108">
        <v>0.21725888324873097</v>
      </c>
      <c r="E41" s="111">
        <v>0.2241555783009212</v>
      </c>
      <c r="F41" s="111">
        <v>0.1827309236947791</v>
      </c>
      <c r="G41" s="44">
        <f>G42/G43</f>
        <v>0.1689989236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30"/>
      <c r="B42" s="30"/>
      <c r="C42" s="69" t="s">
        <v>94</v>
      </c>
      <c r="D42" s="70">
        <v>214.0</v>
      </c>
      <c r="E42" s="84">
        <v>219.0</v>
      </c>
      <c r="F42" s="80">
        <v>182.0</v>
      </c>
      <c r="G42" s="32">
        <v>157.0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33"/>
      <c r="B43" s="33"/>
      <c r="C43" s="69" t="s">
        <v>95</v>
      </c>
      <c r="D43" s="70">
        <v>985.0</v>
      </c>
      <c r="E43" s="87">
        <v>977.0</v>
      </c>
      <c r="F43" s="101">
        <v>996.0</v>
      </c>
      <c r="G43" s="32">
        <v>929.0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17" t="s">
        <v>59</v>
      </c>
      <c r="B44" s="18" t="s">
        <v>60</v>
      </c>
      <c r="C44" s="66" t="s">
        <v>93</v>
      </c>
      <c r="D44" s="19">
        <v>0.005076142131979695</v>
      </c>
      <c r="E44" s="22">
        <v>0.0020470829068577278</v>
      </c>
      <c r="F44" s="22">
        <v>0.009036144578313253</v>
      </c>
      <c r="G44" s="26">
        <f>G45/G46</f>
        <v>0.007534983854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30"/>
      <c r="B45" s="30"/>
      <c r="C45" s="69" t="s">
        <v>94</v>
      </c>
      <c r="D45" s="70">
        <v>5.0</v>
      </c>
      <c r="E45" s="84">
        <v>2.0</v>
      </c>
      <c r="F45" s="80">
        <v>9.0</v>
      </c>
      <c r="G45" s="32">
        <v>7.0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33"/>
      <c r="B46" s="33"/>
      <c r="C46" s="69" t="s">
        <v>95</v>
      </c>
      <c r="D46" s="70">
        <v>985.0</v>
      </c>
      <c r="E46" s="87">
        <v>977.0</v>
      </c>
      <c r="F46" s="101">
        <v>996.0</v>
      </c>
      <c r="G46" s="32">
        <v>929.0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17" t="s">
        <v>61</v>
      </c>
      <c r="B47" s="18" t="s">
        <v>62</v>
      </c>
      <c r="C47" s="66" t="s">
        <v>93</v>
      </c>
      <c r="D47" s="19">
        <v>0.028426395939086295</v>
      </c>
      <c r="E47" s="22">
        <v>0.017400204708290685</v>
      </c>
      <c r="F47" s="22">
        <v>0.01706827309236948</v>
      </c>
      <c r="G47" s="26">
        <f>G48/G49</f>
        <v>0.01937567277</v>
      </c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30"/>
      <c r="B48" s="30"/>
      <c r="C48" s="69" t="s">
        <v>94</v>
      </c>
      <c r="D48" s="70">
        <v>28.0</v>
      </c>
      <c r="E48" s="84">
        <v>17.0</v>
      </c>
      <c r="F48" s="80">
        <v>17.0</v>
      </c>
      <c r="G48" s="32">
        <v>18.0</v>
      </c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33"/>
      <c r="B49" s="33"/>
      <c r="C49" s="69" t="s">
        <v>95</v>
      </c>
      <c r="D49" s="70">
        <v>985.0</v>
      </c>
      <c r="E49" s="87">
        <v>977.0</v>
      </c>
      <c r="F49" s="101">
        <v>996.0</v>
      </c>
      <c r="G49" s="32">
        <v>929.0</v>
      </c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17" t="s">
        <v>20</v>
      </c>
      <c r="B50" s="18" t="s">
        <v>21</v>
      </c>
      <c r="C50" s="66" t="s">
        <v>93</v>
      </c>
      <c r="D50" s="113">
        <v>0.16807432432432431</v>
      </c>
      <c r="E50" s="114">
        <v>0.17691659646166807</v>
      </c>
      <c r="F50" s="114">
        <v>0.18360655737704917</v>
      </c>
      <c r="G50" s="52">
        <f>G51/G52</f>
        <v>0.2046232877</v>
      </c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30"/>
      <c r="B51" s="30"/>
      <c r="C51" s="69" t="s">
        <v>94</v>
      </c>
      <c r="D51" s="70">
        <v>199.0</v>
      </c>
      <c r="E51" s="84">
        <v>210.0</v>
      </c>
      <c r="F51" s="80">
        <v>224.0</v>
      </c>
      <c r="G51" s="32">
        <v>239.0</v>
      </c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33"/>
      <c r="B52" s="33"/>
      <c r="C52" s="69" t="s">
        <v>95</v>
      </c>
      <c r="D52" s="70">
        <v>1184.0</v>
      </c>
      <c r="E52" s="87">
        <v>1187.0</v>
      </c>
      <c r="F52" s="101">
        <v>1220.0</v>
      </c>
      <c r="G52" s="32">
        <v>1168.0</v>
      </c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17" t="s">
        <v>63</v>
      </c>
      <c r="B53" s="18" t="s">
        <v>64</v>
      </c>
      <c r="C53" s="66" t="s">
        <v>93</v>
      </c>
      <c r="D53" s="19">
        <v>0.05489864864864865</v>
      </c>
      <c r="E53" s="22">
        <v>0.040438079191238416</v>
      </c>
      <c r="F53" s="22">
        <v>0.054098360655737705</v>
      </c>
      <c r="G53" s="26">
        <f>G54/G55</f>
        <v>0.05393835616</v>
      </c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30"/>
      <c r="B54" s="30"/>
      <c r="C54" s="69" t="s">
        <v>94</v>
      </c>
      <c r="D54" s="70">
        <v>65.0</v>
      </c>
      <c r="E54" s="84">
        <v>48.0</v>
      </c>
      <c r="F54" s="80">
        <v>66.0</v>
      </c>
      <c r="G54" s="32">
        <v>63.0</v>
      </c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33"/>
      <c r="B55" s="33"/>
      <c r="C55" s="69" t="s">
        <v>95</v>
      </c>
      <c r="D55" s="70">
        <v>1184.0</v>
      </c>
      <c r="E55" s="87">
        <v>1187.0</v>
      </c>
      <c r="F55" s="101">
        <v>1220.0</v>
      </c>
      <c r="G55" s="32">
        <v>1168.0</v>
      </c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17" t="s">
        <v>65</v>
      </c>
      <c r="B56" s="18" t="s">
        <v>66</v>
      </c>
      <c r="C56" s="66" t="s">
        <v>93</v>
      </c>
      <c r="D56" s="113">
        <v>0.11317567567567567</v>
      </c>
      <c r="E56" s="116">
        <v>0.13647851727042964</v>
      </c>
      <c r="F56" s="116">
        <v>0.12950819672131147</v>
      </c>
      <c r="G56" s="52">
        <f>G57/G58</f>
        <v>0.1506849315</v>
      </c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30"/>
      <c r="B57" s="30"/>
      <c r="C57" s="69" t="s">
        <v>94</v>
      </c>
      <c r="D57" s="70">
        <v>134.0</v>
      </c>
      <c r="E57" s="84">
        <v>162.0</v>
      </c>
      <c r="F57" s="80">
        <v>158.0</v>
      </c>
      <c r="G57" s="32">
        <v>176.0</v>
      </c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33"/>
      <c r="B58" s="33"/>
      <c r="C58" s="69" t="s">
        <v>95</v>
      </c>
      <c r="D58" s="70">
        <v>1184.0</v>
      </c>
      <c r="E58" s="87">
        <v>1187.0</v>
      </c>
      <c r="F58" s="101">
        <v>1220.0</v>
      </c>
      <c r="G58" s="32">
        <v>1168.0</v>
      </c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17" t="s">
        <v>67</v>
      </c>
      <c r="B59" s="18" t="s">
        <v>68</v>
      </c>
      <c r="C59" s="66" t="s">
        <v>93</v>
      </c>
      <c r="D59" s="19">
        <v>0.6979166666666666</v>
      </c>
      <c r="E59" s="96">
        <v>0.6422018348623854</v>
      </c>
      <c r="F59" s="92">
        <v>0.5287356321839081</v>
      </c>
      <c r="G59" s="26">
        <f>G60/G61</f>
        <v>0.6363636364</v>
      </c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30"/>
      <c r="B60" s="30"/>
      <c r="C60" s="69" t="s">
        <v>94</v>
      </c>
      <c r="D60" s="70">
        <v>67.0</v>
      </c>
      <c r="E60" s="84">
        <v>70.0</v>
      </c>
      <c r="F60" s="80">
        <v>46.0</v>
      </c>
      <c r="G60" s="32">
        <v>56.0</v>
      </c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33"/>
      <c r="B61" s="33"/>
      <c r="C61" s="69" t="s">
        <v>95</v>
      </c>
      <c r="D61" s="70">
        <v>96.0</v>
      </c>
      <c r="E61" s="87">
        <v>109.0</v>
      </c>
      <c r="F61" s="101">
        <v>87.0</v>
      </c>
      <c r="G61" s="32">
        <v>88.0</v>
      </c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17" t="s">
        <v>18</v>
      </c>
      <c r="B62" s="18" t="s">
        <v>19</v>
      </c>
      <c r="C62" s="66" t="s">
        <v>93</v>
      </c>
      <c r="D62" s="19">
        <v>0.37077702702702703</v>
      </c>
      <c r="E62" s="22">
        <v>0.4128053917438922</v>
      </c>
      <c r="F62" s="22">
        <v>0.35737704918032787</v>
      </c>
      <c r="G62" s="26">
        <f>G63/G64</f>
        <v>0.3553082192</v>
      </c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30"/>
      <c r="B63" s="30"/>
      <c r="C63" s="69" t="s">
        <v>94</v>
      </c>
      <c r="D63" s="70">
        <v>439.0</v>
      </c>
      <c r="E63" s="84">
        <v>490.0</v>
      </c>
      <c r="F63" s="80">
        <v>436.0</v>
      </c>
      <c r="G63" s="32">
        <v>415.0</v>
      </c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33"/>
      <c r="B64" s="33"/>
      <c r="C64" s="69" t="s">
        <v>95</v>
      </c>
      <c r="D64" s="70">
        <v>1184.0</v>
      </c>
      <c r="E64" s="87">
        <v>1187.0</v>
      </c>
      <c r="F64" s="101">
        <v>1220.0</v>
      </c>
      <c r="G64" s="32">
        <v>1168.0</v>
      </c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17" t="s">
        <v>71</v>
      </c>
      <c r="B65" s="18" t="s">
        <v>72</v>
      </c>
      <c r="C65" s="66" t="s">
        <v>93</v>
      </c>
      <c r="D65" s="19">
        <v>0.08952702702702703</v>
      </c>
      <c r="E65" s="22">
        <v>0.11288963774220724</v>
      </c>
      <c r="F65" s="22">
        <v>0.10737704918032787</v>
      </c>
      <c r="G65" s="26">
        <f>G66/G67</f>
        <v>0.1121575342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30"/>
      <c r="B66" s="30"/>
      <c r="C66" s="69" t="s">
        <v>94</v>
      </c>
      <c r="D66" s="70">
        <v>106.0</v>
      </c>
      <c r="E66" s="84">
        <v>134.0</v>
      </c>
      <c r="F66" s="80">
        <v>131.0</v>
      </c>
      <c r="G66" s="32">
        <v>131.0</v>
      </c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33"/>
      <c r="B67" s="33"/>
      <c r="C67" s="69" t="s">
        <v>95</v>
      </c>
      <c r="D67" s="70">
        <v>1184.0</v>
      </c>
      <c r="E67" s="87">
        <v>1187.0</v>
      </c>
      <c r="F67" s="101">
        <v>1220.0</v>
      </c>
      <c r="G67" s="32">
        <v>1168.0</v>
      </c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0" t="s">
        <v>73</v>
      </c>
      <c r="B68" s="28" t="s">
        <v>74</v>
      </c>
      <c r="C68" s="117" t="s">
        <v>93</v>
      </c>
      <c r="D68" s="108">
        <v>0.06841216216216216</v>
      </c>
      <c r="E68" s="111">
        <v>0.07919123841617523</v>
      </c>
      <c r="F68" s="111">
        <v>0.05737704918032787</v>
      </c>
      <c r="G68" s="44">
        <f>G69/G70</f>
        <v>0.05051369863</v>
      </c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30"/>
      <c r="B69" s="30"/>
      <c r="C69" s="118" t="s">
        <v>94</v>
      </c>
      <c r="D69" s="75">
        <v>81.0</v>
      </c>
      <c r="E69" s="84">
        <v>94.0</v>
      </c>
      <c r="F69" s="80">
        <v>70.0</v>
      </c>
      <c r="G69" s="32">
        <v>59.0</v>
      </c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33"/>
      <c r="B70" s="33"/>
      <c r="C70" s="118" t="s">
        <v>95</v>
      </c>
      <c r="D70" s="75">
        <v>1184.0</v>
      </c>
      <c r="E70" s="87">
        <v>1187.0</v>
      </c>
      <c r="F70" s="101">
        <v>1220.0</v>
      </c>
      <c r="G70" s="32">
        <v>1168.0</v>
      </c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90" t="s">
        <v>75</v>
      </c>
      <c r="B71" s="28" t="s">
        <v>76</v>
      </c>
      <c r="C71" s="117" t="s">
        <v>93</v>
      </c>
      <c r="D71" s="74">
        <v>0.14020270270270271</v>
      </c>
      <c r="E71" s="22">
        <v>0.13816343723673125</v>
      </c>
      <c r="F71" s="22">
        <v>0.10573770491803279</v>
      </c>
      <c r="G71" s="26">
        <f>G72/G73</f>
        <v>0.1130136986</v>
      </c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30"/>
      <c r="B72" s="30"/>
      <c r="C72" s="118" t="s">
        <v>94</v>
      </c>
      <c r="D72" s="75">
        <v>166.0</v>
      </c>
      <c r="E72" s="84">
        <v>164.0</v>
      </c>
      <c r="F72" s="80">
        <v>129.0</v>
      </c>
      <c r="G72" s="32">
        <v>132.0</v>
      </c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33"/>
      <c r="B73" s="33"/>
      <c r="C73" s="118" t="s">
        <v>95</v>
      </c>
      <c r="D73" s="75">
        <v>1184.0</v>
      </c>
      <c r="E73" s="87">
        <v>1187.0</v>
      </c>
      <c r="F73" s="101">
        <v>1220.0</v>
      </c>
      <c r="G73" s="32">
        <v>1168.0</v>
      </c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90" t="s">
        <v>77</v>
      </c>
      <c r="B74" s="28" t="s">
        <v>78</v>
      </c>
      <c r="C74" s="117" t="s">
        <v>93</v>
      </c>
      <c r="D74" s="74">
        <v>0.0464527027027027</v>
      </c>
      <c r="E74" s="22">
        <v>0.05644481887110362</v>
      </c>
      <c r="F74" s="22">
        <v>0.06557377049180328</v>
      </c>
      <c r="G74" s="26">
        <f>G75/G76</f>
        <v>0.05907534247</v>
      </c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30"/>
      <c r="B75" s="30"/>
      <c r="C75" s="118" t="s">
        <v>94</v>
      </c>
      <c r="D75" s="75">
        <v>55.0</v>
      </c>
      <c r="E75" s="84">
        <v>67.0</v>
      </c>
      <c r="F75" s="80">
        <v>80.0</v>
      </c>
      <c r="G75" s="32">
        <v>69.0</v>
      </c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33"/>
      <c r="B76" s="33"/>
      <c r="C76" s="118" t="s">
        <v>95</v>
      </c>
      <c r="D76" s="75">
        <v>1184.0</v>
      </c>
      <c r="E76" s="87">
        <v>1187.0</v>
      </c>
      <c r="F76" s="101">
        <v>1220.0</v>
      </c>
      <c r="G76" s="32">
        <v>1168.0</v>
      </c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90" t="s">
        <v>22</v>
      </c>
      <c r="B77" s="28" t="s">
        <v>23</v>
      </c>
      <c r="C77" s="117" t="s">
        <v>93</v>
      </c>
      <c r="D77" s="108">
        <v>0.5058333333333334</v>
      </c>
      <c r="E77" s="111">
        <v>0.560530679933665</v>
      </c>
      <c r="F77" s="111">
        <v>0.5518638573743923</v>
      </c>
      <c r="G77" s="44">
        <f>G78/G79</f>
        <v>0.6521008403</v>
      </c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30"/>
      <c r="B78" s="30"/>
      <c r="C78" s="118" t="s">
        <v>94</v>
      </c>
      <c r="D78" s="75">
        <v>607.0</v>
      </c>
      <c r="E78" s="84">
        <v>676.0</v>
      </c>
      <c r="F78" s="85">
        <v>681.0</v>
      </c>
      <c r="G78" s="32">
        <v>776.0</v>
      </c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33"/>
      <c r="B79" s="33"/>
      <c r="C79" s="118" t="s">
        <v>95</v>
      </c>
      <c r="D79" s="75">
        <v>1200.0</v>
      </c>
      <c r="E79" s="87">
        <v>1206.0</v>
      </c>
      <c r="F79" s="88">
        <v>1234.0</v>
      </c>
      <c r="G79" s="32">
        <v>1190.0</v>
      </c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90" t="s">
        <v>24</v>
      </c>
      <c r="B80" s="28" t="s">
        <v>80</v>
      </c>
      <c r="C80" s="117" t="s">
        <v>93</v>
      </c>
      <c r="D80" s="108">
        <v>0.4191666666666667</v>
      </c>
      <c r="E80" s="111">
        <v>0.37976782752902155</v>
      </c>
      <c r="F80" s="111">
        <v>0.33063209076175043</v>
      </c>
      <c r="G80" s="44">
        <f>G81/G82</f>
        <v>0.4478991597</v>
      </c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30"/>
      <c r="B81" s="30"/>
      <c r="C81" s="118" t="s">
        <v>94</v>
      </c>
      <c r="D81" s="75">
        <v>503.0</v>
      </c>
      <c r="E81" s="97">
        <v>458.0</v>
      </c>
      <c r="F81" s="80">
        <v>408.0</v>
      </c>
      <c r="G81" s="32">
        <v>533.0</v>
      </c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33"/>
      <c r="B82" s="33"/>
      <c r="C82" s="118" t="s">
        <v>95</v>
      </c>
      <c r="D82" s="75">
        <v>1200.0</v>
      </c>
      <c r="E82" s="87">
        <v>1206.0</v>
      </c>
      <c r="F82" s="101">
        <v>1234.0</v>
      </c>
      <c r="G82" s="32">
        <v>1190.0</v>
      </c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17" t="s">
        <v>81</v>
      </c>
      <c r="B83" s="18" t="s">
        <v>82</v>
      </c>
      <c r="C83" s="66" t="s">
        <v>93</v>
      </c>
      <c r="D83" s="108">
        <v>0.5025227043390514</v>
      </c>
      <c r="E83" s="111">
        <v>0.46200607902735563</v>
      </c>
      <c r="F83" s="111">
        <v>0.4015984015984016</v>
      </c>
      <c r="G83" s="44">
        <f>G84/G85</f>
        <v>0.5568669528</v>
      </c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30"/>
      <c r="B84" s="30"/>
      <c r="C84" s="69" t="s">
        <v>94</v>
      </c>
      <c r="D84" s="70">
        <v>498.0</v>
      </c>
      <c r="E84" s="84">
        <v>456.0</v>
      </c>
      <c r="F84" s="80">
        <v>402.0</v>
      </c>
      <c r="G84" s="32">
        <v>519.0</v>
      </c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33"/>
      <c r="B85" s="33"/>
      <c r="C85" s="69" t="s">
        <v>95</v>
      </c>
      <c r="D85" s="70">
        <v>991.0</v>
      </c>
      <c r="E85" s="87">
        <v>987.0</v>
      </c>
      <c r="F85" s="101">
        <v>1001.0</v>
      </c>
      <c r="G85" s="32">
        <v>932.0</v>
      </c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17" t="s">
        <v>83</v>
      </c>
      <c r="B86" s="18" t="s">
        <v>84</v>
      </c>
      <c r="C86" s="66" t="s">
        <v>93</v>
      </c>
      <c r="D86" s="19">
        <v>0.0325</v>
      </c>
      <c r="E86" s="22">
        <v>0.02736318407960199</v>
      </c>
      <c r="F86" s="22">
        <v>0.017017828200972446</v>
      </c>
      <c r="G86" s="26">
        <f>G87/G88</f>
        <v>0.01596638655</v>
      </c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30"/>
      <c r="B87" s="30"/>
      <c r="C87" s="69" t="s">
        <v>94</v>
      </c>
      <c r="D87" s="70">
        <v>39.0</v>
      </c>
      <c r="E87" s="84">
        <v>33.0</v>
      </c>
      <c r="F87" s="80">
        <v>21.0</v>
      </c>
      <c r="G87" s="32">
        <v>19.0</v>
      </c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33"/>
      <c r="B88" s="33"/>
      <c r="C88" s="69" t="s">
        <v>95</v>
      </c>
      <c r="D88" s="70">
        <v>1200.0</v>
      </c>
      <c r="E88" s="87">
        <v>1206.0</v>
      </c>
      <c r="F88" s="101">
        <v>1234.0</v>
      </c>
      <c r="G88" s="32">
        <v>1190.0</v>
      </c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17" t="s">
        <v>29</v>
      </c>
      <c r="B89" s="18" t="s">
        <v>30</v>
      </c>
      <c r="C89" s="66" t="s">
        <v>93</v>
      </c>
      <c r="D89" s="113">
        <v>0.5143581081081081</v>
      </c>
      <c r="E89" s="114">
        <v>0.5475989890480202</v>
      </c>
      <c r="F89" s="114">
        <v>0.40491803278688526</v>
      </c>
      <c r="G89" s="52">
        <f>G90/G91</f>
        <v>0.3827054795</v>
      </c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30"/>
      <c r="B90" s="30"/>
      <c r="C90" s="69" t="s">
        <v>94</v>
      </c>
      <c r="D90" s="70">
        <v>609.0</v>
      </c>
      <c r="E90" s="84">
        <v>650.0</v>
      </c>
      <c r="F90" s="80">
        <v>494.0</v>
      </c>
      <c r="G90" s="32">
        <v>447.0</v>
      </c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33"/>
      <c r="B91" s="33"/>
      <c r="C91" s="69" t="s">
        <v>95</v>
      </c>
      <c r="D91" s="70">
        <v>1184.0</v>
      </c>
      <c r="E91" s="87">
        <v>1187.0</v>
      </c>
      <c r="F91" s="101">
        <v>1220.0</v>
      </c>
      <c r="G91" s="32">
        <v>1168.0</v>
      </c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17" t="s">
        <v>27</v>
      </c>
      <c r="B92" s="18" t="s">
        <v>28</v>
      </c>
      <c r="C92" s="66" t="s">
        <v>93</v>
      </c>
      <c r="D92" s="108">
        <v>0.3625</v>
      </c>
      <c r="E92" s="111">
        <v>0.3756218905472637</v>
      </c>
      <c r="F92" s="111">
        <v>0.353322528363047</v>
      </c>
      <c r="G92" s="44">
        <f>G93/G94</f>
        <v>0.4025210084</v>
      </c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30"/>
      <c r="B93" s="30"/>
      <c r="C93" s="69" t="s">
        <v>94</v>
      </c>
      <c r="D93" s="70">
        <v>435.0</v>
      </c>
      <c r="E93" s="84">
        <v>453.0</v>
      </c>
      <c r="F93" s="80">
        <v>436.0</v>
      </c>
      <c r="G93" s="32">
        <v>479.0</v>
      </c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33"/>
      <c r="B94" s="33"/>
      <c r="C94" s="69" t="s">
        <v>95</v>
      </c>
      <c r="D94" s="70">
        <v>1200.0</v>
      </c>
      <c r="E94" s="87">
        <v>1206.0</v>
      </c>
      <c r="F94" s="101">
        <v>1234.0</v>
      </c>
      <c r="G94" s="32">
        <v>1190.0</v>
      </c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62">
    <mergeCell ref="B77:B79"/>
    <mergeCell ref="B80:B82"/>
    <mergeCell ref="B56:B58"/>
    <mergeCell ref="B59:B61"/>
    <mergeCell ref="B62:B64"/>
    <mergeCell ref="B65:B67"/>
    <mergeCell ref="B68:B70"/>
    <mergeCell ref="B71:B73"/>
    <mergeCell ref="B74:B76"/>
    <mergeCell ref="A2:A4"/>
    <mergeCell ref="B2:B4"/>
    <mergeCell ref="A5:A7"/>
    <mergeCell ref="B5:B7"/>
    <mergeCell ref="A8:A10"/>
    <mergeCell ref="B8:B10"/>
    <mergeCell ref="B11:B13"/>
    <mergeCell ref="A11:A13"/>
    <mergeCell ref="A14:A16"/>
    <mergeCell ref="A17:A19"/>
    <mergeCell ref="A20:A22"/>
    <mergeCell ref="A23:A25"/>
    <mergeCell ref="A26:A28"/>
    <mergeCell ref="A29:A31"/>
    <mergeCell ref="B14:B16"/>
    <mergeCell ref="B17:B19"/>
    <mergeCell ref="B20:B22"/>
    <mergeCell ref="B23:B25"/>
    <mergeCell ref="B26:B28"/>
    <mergeCell ref="B29:B31"/>
    <mergeCell ref="B32:B34"/>
    <mergeCell ref="A32:A34"/>
    <mergeCell ref="A35:A37"/>
    <mergeCell ref="A38:A40"/>
    <mergeCell ref="A41:A43"/>
    <mergeCell ref="A44:A46"/>
    <mergeCell ref="A47:A49"/>
    <mergeCell ref="A50:A52"/>
    <mergeCell ref="B35:B37"/>
    <mergeCell ref="B38:B40"/>
    <mergeCell ref="B41:B43"/>
    <mergeCell ref="B44:B46"/>
    <mergeCell ref="B47:B49"/>
    <mergeCell ref="B50:B52"/>
    <mergeCell ref="B53:B55"/>
    <mergeCell ref="A53:A55"/>
    <mergeCell ref="A56:A58"/>
    <mergeCell ref="A59:A61"/>
    <mergeCell ref="A62:A64"/>
    <mergeCell ref="A65:A67"/>
    <mergeCell ref="A68:A70"/>
    <mergeCell ref="A71:A73"/>
    <mergeCell ref="A89:A91"/>
    <mergeCell ref="B89:B91"/>
    <mergeCell ref="A92:A94"/>
    <mergeCell ref="B92:B94"/>
    <mergeCell ref="A74:A76"/>
    <mergeCell ref="A77:A79"/>
    <mergeCell ref="A80:A82"/>
    <mergeCell ref="A83:A85"/>
    <mergeCell ref="B83:B85"/>
    <mergeCell ref="A86:A88"/>
    <mergeCell ref="B86:B88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86"/>
    <col customWidth="1" min="2" max="2" width="52.71"/>
    <col customWidth="1" min="3" max="6" width="10.86"/>
    <col customWidth="1" min="7" max="7" width="9.14"/>
    <col customWidth="1" min="8" max="26" width="10.86"/>
  </cols>
  <sheetData>
    <row r="1">
      <c r="A1" s="1" t="s">
        <v>0</v>
      </c>
      <c r="B1" s="1" t="s">
        <v>1</v>
      </c>
      <c r="C1" s="64"/>
      <c r="D1" s="3">
        <v>2021.0</v>
      </c>
      <c r="E1" s="3">
        <v>2022.0</v>
      </c>
      <c r="F1" s="100">
        <v>2023.0</v>
      </c>
      <c r="G1" s="27">
        <v>2024.0</v>
      </c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>
      <c r="A2" s="17" t="s">
        <v>32</v>
      </c>
      <c r="B2" s="18" t="s">
        <v>33</v>
      </c>
      <c r="C2" s="66" t="s">
        <v>93</v>
      </c>
      <c r="D2" s="121">
        <v>0.5042016806722689</v>
      </c>
      <c r="E2" s="109">
        <v>0.4536082474226804</v>
      </c>
      <c r="F2" s="109">
        <v>0.4838709677419355</v>
      </c>
      <c r="G2" s="44">
        <f>G3/G4</f>
        <v>0.5802469136</v>
      </c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30"/>
      <c r="B3" s="30"/>
      <c r="C3" s="69" t="s">
        <v>94</v>
      </c>
      <c r="D3" s="70">
        <v>60.0</v>
      </c>
      <c r="E3" s="84">
        <v>44.0</v>
      </c>
      <c r="F3" s="80">
        <v>45.0</v>
      </c>
      <c r="G3" s="32">
        <v>47.0</v>
      </c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33"/>
      <c r="B4" s="33"/>
      <c r="C4" s="69" t="s">
        <v>95</v>
      </c>
      <c r="D4" s="70">
        <v>119.0</v>
      </c>
      <c r="E4" s="87">
        <v>97.0</v>
      </c>
      <c r="F4" s="101">
        <v>93.0</v>
      </c>
      <c r="G4" s="32">
        <v>81.0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17" t="s">
        <v>10</v>
      </c>
      <c r="B5" s="18" t="s">
        <v>11</v>
      </c>
      <c r="C5" s="66" t="s">
        <v>93</v>
      </c>
      <c r="D5" s="108">
        <v>0.6590909090909091</v>
      </c>
      <c r="E5" s="111">
        <v>0.609375</v>
      </c>
      <c r="F5" s="111">
        <v>0.6101694915254238</v>
      </c>
      <c r="G5" s="44">
        <f>G6/G7</f>
        <v>0.696969697</v>
      </c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30"/>
      <c r="B6" s="30"/>
      <c r="C6" s="69" t="s">
        <v>94</v>
      </c>
      <c r="D6" s="70">
        <v>58.0</v>
      </c>
      <c r="E6" s="84">
        <v>39.0</v>
      </c>
      <c r="F6" s="80">
        <v>36.0</v>
      </c>
      <c r="G6" s="32">
        <v>46.0</v>
      </c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33"/>
      <c r="B7" s="33"/>
      <c r="C7" s="69" t="s">
        <v>95</v>
      </c>
      <c r="D7" s="70">
        <v>88.0</v>
      </c>
      <c r="E7" s="87">
        <v>64.0</v>
      </c>
      <c r="F7" s="101">
        <v>59.0</v>
      </c>
      <c r="G7" s="32">
        <v>66.0</v>
      </c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17" t="s">
        <v>34</v>
      </c>
      <c r="B8" s="18" t="s">
        <v>35</v>
      </c>
      <c r="C8" s="66" t="s">
        <v>93</v>
      </c>
      <c r="D8" s="19">
        <v>0.3445378151260504</v>
      </c>
      <c r="E8" s="22">
        <v>0.422680412371134</v>
      </c>
      <c r="F8" s="22">
        <v>0.44086021505376344</v>
      </c>
      <c r="G8" s="26">
        <f>G9/G10</f>
        <v>0.4320987654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30"/>
      <c r="B9" s="30"/>
      <c r="C9" s="69" t="s">
        <v>94</v>
      </c>
      <c r="D9" s="70">
        <v>41.0</v>
      </c>
      <c r="E9" s="84">
        <v>41.0</v>
      </c>
      <c r="F9" s="80">
        <v>41.0</v>
      </c>
      <c r="G9" s="32">
        <v>35.0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33"/>
      <c r="B10" s="33"/>
      <c r="C10" s="69" t="s">
        <v>95</v>
      </c>
      <c r="D10" s="70">
        <v>119.0</v>
      </c>
      <c r="E10" s="87">
        <v>97.0</v>
      </c>
      <c r="F10" s="101">
        <v>93.0</v>
      </c>
      <c r="G10" s="32">
        <v>81.0</v>
      </c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17" t="s">
        <v>36</v>
      </c>
      <c r="B11" s="18" t="s">
        <v>37</v>
      </c>
      <c r="C11" s="66" t="s">
        <v>93</v>
      </c>
      <c r="D11" s="73">
        <v>0.3047619047619048</v>
      </c>
      <c r="E11" s="22">
        <v>0.42105263157894735</v>
      </c>
      <c r="F11" s="22">
        <v>0.4235294117647059</v>
      </c>
      <c r="G11" s="26">
        <f>G12/G13</f>
        <v>0.3604651163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30"/>
      <c r="B12" s="30"/>
      <c r="C12" s="69" t="s">
        <v>94</v>
      </c>
      <c r="D12" s="70">
        <v>32.0</v>
      </c>
      <c r="E12" s="84">
        <v>40.0</v>
      </c>
      <c r="F12" s="80">
        <v>36.0</v>
      </c>
      <c r="G12" s="32">
        <v>31.0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33"/>
      <c r="B13" s="33"/>
      <c r="C13" s="69" t="s">
        <v>95</v>
      </c>
      <c r="D13" s="70">
        <v>105.0</v>
      </c>
      <c r="E13" s="87">
        <v>95.0</v>
      </c>
      <c r="F13" s="101">
        <v>85.0</v>
      </c>
      <c r="G13" s="32">
        <v>86.0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17" t="s">
        <v>12</v>
      </c>
      <c r="B14" s="18" t="s">
        <v>13</v>
      </c>
      <c r="C14" s="66" t="s">
        <v>93</v>
      </c>
      <c r="D14" s="19">
        <v>0.6974789915966386</v>
      </c>
      <c r="E14" s="22">
        <v>0.7010309278350515</v>
      </c>
      <c r="F14" s="22">
        <v>0.7634408602150538</v>
      </c>
      <c r="G14" s="26">
        <f>G15/G16</f>
        <v>0.6666666667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30"/>
      <c r="B15" s="30"/>
      <c r="C15" s="69" t="s">
        <v>94</v>
      </c>
      <c r="D15" s="70">
        <v>83.0</v>
      </c>
      <c r="E15" s="84">
        <v>68.0</v>
      </c>
      <c r="F15" s="80">
        <v>71.0</v>
      </c>
      <c r="G15" s="32">
        <v>54.0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33"/>
      <c r="B16" s="33"/>
      <c r="C16" s="69" t="s">
        <v>95</v>
      </c>
      <c r="D16" s="70">
        <v>119.0</v>
      </c>
      <c r="E16" s="87">
        <v>97.0</v>
      </c>
      <c r="F16" s="101">
        <v>93.0</v>
      </c>
      <c r="G16" s="32">
        <v>81.0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17" t="s">
        <v>14</v>
      </c>
      <c r="B17" s="18" t="s">
        <v>15</v>
      </c>
      <c r="C17" s="66" t="s">
        <v>93</v>
      </c>
      <c r="D17" s="108">
        <v>0.375</v>
      </c>
      <c r="E17" s="111">
        <v>0.359375</v>
      </c>
      <c r="F17" s="111">
        <v>0.2033898305084746</v>
      </c>
      <c r="G17" s="44">
        <f>G18/G19</f>
        <v>0.1666666667</v>
      </c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30"/>
      <c r="B18" s="30"/>
      <c r="C18" s="69" t="s">
        <v>94</v>
      </c>
      <c r="D18" s="70">
        <v>33.0</v>
      </c>
      <c r="E18" s="84">
        <v>23.0</v>
      </c>
      <c r="F18" s="80">
        <v>12.0</v>
      </c>
      <c r="G18" s="32">
        <v>11.0</v>
      </c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33"/>
      <c r="B19" s="33"/>
      <c r="C19" s="69" t="s">
        <v>95</v>
      </c>
      <c r="D19" s="70">
        <v>88.0</v>
      </c>
      <c r="E19" s="87">
        <v>64.0</v>
      </c>
      <c r="F19" s="101">
        <v>59.0</v>
      </c>
      <c r="G19" s="32">
        <v>66.0</v>
      </c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>
      <c r="A20" s="17" t="s">
        <v>41</v>
      </c>
      <c r="B20" s="18" t="s">
        <v>42</v>
      </c>
      <c r="C20" s="66" t="s">
        <v>93</v>
      </c>
      <c r="D20" s="108">
        <v>0.46218487394957986</v>
      </c>
      <c r="E20" s="111">
        <v>0.422680412371134</v>
      </c>
      <c r="F20" s="111">
        <v>0.27956989247311825</v>
      </c>
      <c r="G20" s="44">
        <f>G21/G22</f>
        <v>0.2716049383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ht="15.75" customHeight="1">
      <c r="A21" s="30"/>
      <c r="B21" s="30"/>
      <c r="C21" s="69" t="s">
        <v>94</v>
      </c>
      <c r="D21" s="70">
        <v>55.0</v>
      </c>
      <c r="E21" s="84">
        <v>41.0</v>
      </c>
      <c r="F21" s="80">
        <v>26.0</v>
      </c>
      <c r="G21" s="32">
        <v>22.0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ht="15.75" customHeight="1">
      <c r="A22" s="33"/>
      <c r="B22" s="33"/>
      <c r="C22" s="69" t="s">
        <v>95</v>
      </c>
      <c r="D22" s="70">
        <v>119.0</v>
      </c>
      <c r="E22" s="87">
        <v>97.0</v>
      </c>
      <c r="F22" s="101">
        <v>93.0</v>
      </c>
      <c r="G22" s="32">
        <v>81.0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ht="15.75" customHeight="1">
      <c r="A23" s="17" t="s">
        <v>43</v>
      </c>
      <c r="B23" s="18" t="s">
        <v>44</v>
      </c>
      <c r="C23" s="66" t="s">
        <v>93</v>
      </c>
      <c r="D23" s="19">
        <v>0.0</v>
      </c>
      <c r="E23" s="22">
        <v>0.010309278350515464</v>
      </c>
      <c r="F23" s="22">
        <v>0.0</v>
      </c>
      <c r="G23" s="26">
        <f>G24/G25</f>
        <v>0.01234567901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30"/>
      <c r="B24" s="30"/>
      <c r="C24" s="69" t="s">
        <v>94</v>
      </c>
      <c r="D24" s="70">
        <v>0.0</v>
      </c>
      <c r="E24" s="84">
        <v>1.0</v>
      </c>
      <c r="F24" s="80">
        <v>0.0</v>
      </c>
      <c r="G24" s="32">
        <v>1.0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33"/>
      <c r="B25" s="33"/>
      <c r="C25" s="69" t="s">
        <v>95</v>
      </c>
      <c r="D25" s="70">
        <v>119.0</v>
      </c>
      <c r="E25" s="87">
        <v>97.0</v>
      </c>
      <c r="F25" s="101">
        <v>93.0</v>
      </c>
      <c r="G25" s="32">
        <v>81.0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17" t="s">
        <v>46</v>
      </c>
      <c r="B26" s="18" t="s">
        <v>47</v>
      </c>
      <c r="C26" s="66" t="s">
        <v>93</v>
      </c>
      <c r="D26" s="19">
        <v>0.0</v>
      </c>
      <c r="E26" s="22">
        <v>0.0</v>
      </c>
      <c r="F26" s="22">
        <v>0.0</v>
      </c>
      <c r="G26" s="26">
        <f>G27/G28</f>
        <v>0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30"/>
      <c r="B27" s="30"/>
      <c r="C27" s="69" t="s">
        <v>94</v>
      </c>
      <c r="D27" s="70">
        <v>0.0</v>
      </c>
      <c r="E27" s="84">
        <v>0.0</v>
      </c>
      <c r="F27" s="80">
        <v>0.0</v>
      </c>
      <c r="G27" s="32">
        <v>0.0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33"/>
      <c r="B28" s="33"/>
      <c r="C28" s="69" t="s">
        <v>95</v>
      </c>
      <c r="D28" s="70">
        <v>55.0</v>
      </c>
      <c r="E28" s="87">
        <v>41.0</v>
      </c>
      <c r="F28" s="101">
        <v>26.0</v>
      </c>
      <c r="G28" s="32">
        <v>22.0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17" t="s">
        <v>49</v>
      </c>
      <c r="B29" s="18" t="s">
        <v>50</v>
      </c>
      <c r="C29" s="66" t="s">
        <v>93</v>
      </c>
      <c r="D29" s="19">
        <v>0.0</v>
      </c>
      <c r="E29" s="22">
        <v>0.0</v>
      </c>
      <c r="F29" s="22">
        <v>0.0</v>
      </c>
      <c r="G29" s="26">
        <f>G30/G31</f>
        <v>0.01694915254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30"/>
      <c r="B30" s="30"/>
      <c r="C30" s="69" t="s">
        <v>94</v>
      </c>
      <c r="D30" s="70">
        <v>0.0</v>
      </c>
      <c r="E30" s="84">
        <v>0.0</v>
      </c>
      <c r="F30" s="80">
        <v>0.0</v>
      </c>
      <c r="G30" s="32">
        <v>1.0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33"/>
      <c r="B31" s="33"/>
      <c r="C31" s="69" t="s">
        <v>95</v>
      </c>
      <c r="D31" s="70">
        <v>58.0</v>
      </c>
      <c r="E31" s="87">
        <v>47.0</v>
      </c>
      <c r="F31" s="101">
        <v>60.0</v>
      </c>
      <c r="G31" s="32">
        <v>59.0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17" t="s">
        <v>51</v>
      </c>
      <c r="B32" s="18" t="s">
        <v>52</v>
      </c>
      <c r="C32" s="66" t="s">
        <v>93</v>
      </c>
      <c r="D32" s="19">
        <v>0.5378151260504201</v>
      </c>
      <c r="E32" s="22">
        <v>0.3917525773195876</v>
      </c>
      <c r="F32" s="22">
        <v>0.5161290322580645</v>
      </c>
      <c r="G32" s="26">
        <f>G33/G34</f>
        <v>0.5308641975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30"/>
      <c r="B33" s="30"/>
      <c r="C33" s="69" t="s">
        <v>94</v>
      </c>
      <c r="D33" s="70">
        <v>64.0</v>
      </c>
      <c r="E33" s="84">
        <v>38.0</v>
      </c>
      <c r="F33" s="80">
        <v>48.0</v>
      </c>
      <c r="G33" s="32">
        <v>43.0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33"/>
      <c r="B34" s="33"/>
      <c r="C34" s="69" t="s">
        <v>95</v>
      </c>
      <c r="D34" s="70">
        <v>119.0</v>
      </c>
      <c r="E34" s="87">
        <v>97.0</v>
      </c>
      <c r="F34" s="101">
        <v>93.0</v>
      </c>
      <c r="G34" s="32">
        <v>81.0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17" t="s">
        <v>53</v>
      </c>
      <c r="B35" s="18" t="s">
        <v>120</v>
      </c>
      <c r="C35" s="66" t="s">
        <v>93</v>
      </c>
      <c r="D35" s="108">
        <v>0.6302521008403361</v>
      </c>
      <c r="E35" s="111">
        <v>0.4536082474226804</v>
      </c>
      <c r="F35" s="111">
        <v>0.5698924731182796</v>
      </c>
      <c r="G35" s="44">
        <f>G36/G37</f>
        <v>0.6419753086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30"/>
      <c r="B36" s="30"/>
      <c r="C36" s="69" t="s">
        <v>94</v>
      </c>
      <c r="D36" s="70">
        <v>75.0</v>
      </c>
      <c r="E36" s="84">
        <v>44.0</v>
      </c>
      <c r="F36" s="80">
        <v>53.0</v>
      </c>
      <c r="G36" s="32">
        <v>52.0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33"/>
      <c r="B37" s="33"/>
      <c r="C37" s="69" t="s">
        <v>95</v>
      </c>
      <c r="D37" s="70">
        <v>119.0</v>
      </c>
      <c r="E37" s="87">
        <v>97.0</v>
      </c>
      <c r="F37" s="101">
        <v>93.0</v>
      </c>
      <c r="G37" s="32">
        <v>81.0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17" t="s">
        <v>16</v>
      </c>
      <c r="B38" s="18" t="s">
        <v>55</v>
      </c>
      <c r="C38" s="66" t="s">
        <v>93</v>
      </c>
      <c r="D38" s="108">
        <v>0.24369747899159663</v>
      </c>
      <c r="E38" s="111">
        <v>0.23711340206185566</v>
      </c>
      <c r="F38" s="111">
        <v>0.26881720430107525</v>
      </c>
      <c r="G38" s="44">
        <f>G39/G40</f>
        <v>0.1728395062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30"/>
      <c r="B39" s="30"/>
      <c r="C39" s="69" t="s">
        <v>94</v>
      </c>
      <c r="D39" s="70">
        <v>29.0</v>
      </c>
      <c r="E39" s="84">
        <v>23.0</v>
      </c>
      <c r="F39" s="80">
        <v>25.0</v>
      </c>
      <c r="G39" s="32">
        <v>14.0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33"/>
      <c r="B40" s="33"/>
      <c r="C40" s="69" t="s">
        <v>95</v>
      </c>
      <c r="D40" s="70">
        <v>119.0</v>
      </c>
      <c r="E40" s="87">
        <v>97.0</v>
      </c>
      <c r="F40" s="101">
        <v>93.0</v>
      </c>
      <c r="G40" s="32">
        <v>81.0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17" t="s">
        <v>56</v>
      </c>
      <c r="B41" s="18" t="s">
        <v>57</v>
      </c>
      <c r="C41" s="66" t="s">
        <v>93</v>
      </c>
      <c r="D41" s="108">
        <v>0.24369747899159663</v>
      </c>
      <c r="E41" s="111">
        <v>0.23711340206185566</v>
      </c>
      <c r="F41" s="111">
        <v>0.26881720430107525</v>
      </c>
      <c r="G41" s="44">
        <f>G42/G43</f>
        <v>0.1728395062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30"/>
      <c r="B42" s="30"/>
      <c r="C42" s="69" t="s">
        <v>94</v>
      </c>
      <c r="D42" s="70">
        <v>29.0</v>
      </c>
      <c r="E42" s="84">
        <v>23.0</v>
      </c>
      <c r="F42" s="80">
        <v>25.0</v>
      </c>
      <c r="G42" s="32">
        <v>14.0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33"/>
      <c r="B43" s="33"/>
      <c r="C43" s="69" t="s">
        <v>95</v>
      </c>
      <c r="D43" s="70">
        <v>119.0</v>
      </c>
      <c r="E43" s="87">
        <v>97.0</v>
      </c>
      <c r="F43" s="101">
        <v>93.0</v>
      </c>
      <c r="G43" s="32">
        <v>81.0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17" t="s">
        <v>59</v>
      </c>
      <c r="B44" s="18" t="s">
        <v>60</v>
      </c>
      <c r="C44" s="66" t="s">
        <v>93</v>
      </c>
      <c r="D44" s="19">
        <v>0.0</v>
      </c>
      <c r="E44" s="22">
        <v>0.0</v>
      </c>
      <c r="F44" s="22">
        <v>0.0</v>
      </c>
      <c r="G44" s="26">
        <f>G45/G46</f>
        <v>0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30"/>
      <c r="B45" s="30"/>
      <c r="C45" s="69" t="s">
        <v>94</v>
      </c>
      <c r="D45" s="70">
        <v>0.0</v>
      </c>
      <c r="E45" s="84">
        <v>0.0</v>
      </c>
      <c r="F45" s="80">
        <v>0.0</v>
      </c>
      <c r="G45" s="32">
        <v>0.0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33"/>
      <c r="B46" s="33"/>
      <c r="C46" s="69" t="s">
        <v>95</v>
      </c>
      <c r="D46" s="70">
        <v>119.0</v>
      </c>
      <c r="E46" s="87">
        <v>97.0</v>
      </c>
      <c r="F46" s="101">
        <v>93.0</v>
      </c>
      <c r="G46" s="32">
        <v>81.0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17" t="s">
        <v>61</v>
      </c>
      <c r="B47" s="18" t="s">
        <v>62</v>
      </c>
      <c r="C47" s="66" t="s">
        <v>93</v>
      </c>
      <c r="D47" s="19">
        <v>0.0</v>
      </c>
      <c r="E47" s="22">
        <v>0.0</v>
      </c>
      <c r="F47" s="22">
        <v>0.0</v>
      </c>
      <c r="G47" s="26">
        <f>G48/G49</f>
        <v>0</v>
      </c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30"/>
      <c r="B48" s="30"/>
      <c r="C48" s="69" t="s">
        <v>94</v>
      </c>
      <c r="D48" s="70">
        <v>0.0</v>
      </c>
      <c r="E48" s="84">
        <v>0.0</v>
      </c>
      <c r="F48" s="80">
        <v>0.0</v>
      </c>
      <c r="G48" s="32">
        <v>0.0</v>
      </c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33"/>
      <c r="B49" s="33"/>
      <c r="C49" s="69" t="s">
        <v>95</v>
      </c>
      <c r="D49" s="70">
        <v>119.0</v>
      </c>
      <c r="E49" s="87">
        <v>97.0</v>
      </c>
      <c r="F49" s="101">
        <v>93.0</v>
      </c>
      <c r="G49" s="32">
        <v>81.0</v>
      </c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17" t="s">
        <v>20</v>
      </c>
      <c r="B50" s="18" t="s">
        <v>21</v>
      </c>
      <c r="C50" s="66" t="s">
        <v>93</v>
      </c>
      <c r="D50" s="113">
        <v>0.19594594594594594</v>
      </c>
      <c r="E50" s="114">
        <v>0.291970802919708</v>
      </c>
      <c r="F50" s="114">
        <v>0.23577235772357724</v>
      </c>
      <c r="G50" s="52">
        <f>G51/G52</f>
        <v>0.3305785124</v>
      </c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30"/>
      <c r="B51" s="30"/>
      <c r="C51" s="69" t="s">
        <v>94</v>
      </c>
      <c r="D51" s="70">
        <v>29.0</v>
      </c>
      <c r="E51" s="84">
        <v>40.0</v>
      </c>
      <c r="F51" s="80">
        <v>29.0</v>
      </c>
      <c r="G51" s="32">
        <v>40.0</v>
      </c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33"/>
      <c r="B52" s="33"/>
      <c r="C52" s="69" t="s">
        <v>95</v>
      </c>
      <c r="D52" s="70">
        <v>148.0</v>
      </c>
      <c r="E52" s="87">
        <v>137.0</v>
      </c>
      <c r="F52" s="101">
        <v>123.0</v>
      </c>
      <c r="G52" s="32">
        <v>121.0</v>
      </c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17" t="s">
        <v>63</v>
      </c>
      <c r="B53" s="18" t="s">
        <v>64</v>
      </c>
      <c r="C53" s="66" t="s">
        <v>93</v>
      </c>
      <c r="D53" s="19">
        <v>0.02027027027027027</v>
      </c>
      <c r="E53" s="22">
        <v>0.06569343065693431</v>
      </c>
      <c r="F53" s="22">
        <v>0.04878048780487805</v>
      </c>
      <c r="G53" s="26">
        <f>G54/G55</f>
        <v>0.06611570248</v>
      </c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30"/>
      <c r="B54" s="30"/>
      <c r="C54" s="69" t="s">
        <v>94</v>
      </c>
      <c r="D54" s="70">
        <v>3.0</v>
      </c>
      <c r="E54" s="84">
        <v>9.0</v>
      </c>
      <c r="F54" s="80">
        <v>6.0</v>
      </c>
      <c r="G54" s="32">
        <v>8.0</v>
      </c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33"/>
      <c r="B55" s="33"/>
      <c r="C55" s="69" t="s">
        <v>95</v>
      </c>
      <c r="D55" s="70">
        <v>148.0</v>
      </c>
      <c r="E55" s="87">
        <v>137.0</v>
      </c>
      <c r="F55" s="101">
        <v>123.0</v>
      </c>
      <c r="G55" s="32">
        <v>121.0</v>
      </c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17" t="s">
        <v>65</v>
      </c>
      <c r="B56" s="18" t="s">
        <v>66</v>
      </c>
      <c r="C56" s="66" t="s">
        <v>93</v>
      </c>
      <c r="D56" s="113">
        <v>0.17567567567567569</v>
      </c>
      <c r="E56" s="116">
        <v>0.22627737226277372</v>
      </c>
      <c r="F56" s="116">
        <v>0.18699186991869918</v>
      </c>
      <c r="G56" s="52">
        <f>G57/G58</f>
        <v>0.2644628099</v>
      </c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30"/>
      <c r="B57" s="30"/>
      <c r="C57" s="69" t="s">
        <v>94</v>
      </c>
      <c r="D57" s="70">
        <v>26.0</v>
      </c>
      <c r="E57" s="84">
        <v>31.0</v>
      </c>
      <c r="F57" s="80">
        <v>23.0</v>
      </c>
      <c r="G57" s="32">
        <v>32.0</v>
      </c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33"/>
      <c r="B58" s="33"/>
      <c r="C58" s="69" t="s">
        <v>95</v>
      </c>
      <c r="D58" s="70">
        <v>148.0</v>
      </c>
      <c r="E58" s="87">
        <v>137.0</v>
      </c>
      <c r="F58" s="101">
        <v>123.0</v>
      </c>
      <c r="G58" s="32">
        <v>121.0</v>
      </c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17" t="s">
        <v>67</v>
      </c>
      <c r="B59" s="18" t="s">
        <v>68</v>
      </c>
      <c r="C59" s="66" t="s">
        <v>93</v>
      </c>
      <c r="D59" s="19">
        <v>0.45454545454545453</v>
      </c>
      <c r="E59" s="96">
        <v>0.38095238095238093</v>
      </c>
      <c r="F59" s="92">
        <v>0.7</v>
      </c>
      <c r="G59" s="26">
        <f>G60/G61</f>
        <v>0.2631578947</v>
      </c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30"/>
      <c r="B60" s="30"/>
      <c r="C60" s="69" t="s">
        <v>94</v>
      </c>
      <c r="D60" s="70">
        <v>5.0</v>
      </c>
      <c r="E60" s="84">
        <v>8.0</v>
      </c>
      <c r="F60" s="80">
        <v>7.0</v>
      </c>
      <c r="G60" s="32">
        <v>5.0</v>
      </c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33"/>
      <c r="B61" s="33"/>
      <c r="C61" s="69" t="s">
        <v>95</v>
      </c>
      <c r="D61" s="70">
        <v>11.0</v>
      </c>
      <c r="E61" s="87">
        <v>21.0</v>
      </c>
      <c r="F61" s="101">
        <v>10.0</v>
      </c>
      <c r="G61" s="32">
        <v>19.0</v>
      </c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17" t="s">
        <v>18</v>
      </c>
      <c r="B62" s="18" t="s">
        <v>19</v>
      </c>
      <c r="C62" s="66" t="s">
        <v>93</v>
      </c>
      <c r="D62" s="108">
        <v>0.21621621621621623</v>
      </c>
      <c r="E62" s="111">
        <v>0.23357664233576642</v>
      </c>
      <c r="F62" s="111">
        <v>0.21951219512195122</v>
      </c>
      <c r="G62" s="44">
        <f>G63/G64</f>
        <v>0.1983471074</v>
      </c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30"/>
      <c r="B63" s="30"/>
      <c r="C63" s="69" t="s">
        <v>94</v>
      </c>
      <c r="D63" s="70">
        <v>32.0</v>
      </c>
      <c r="E63" s="84">
        <v>32.0</v>
      </c>
      <c r="F63" s="80">
        <v>27.0</v>
      </c>
      <c r="G63" s="32">
        <v>24.0</v>
      </c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33"/>
      <c r="B64" s="33"/>
      <c r="C64" s="69" t="s">
        <v>95</v>
      </c>
      <c r="D64" s="70">
        <v>148.0</v>
      </c>
      <c r="E64" s="87">
        <v>137.0</v>
      </c>
      <c r="F64" s="101">
        <v>123.0</v>
      </c>
      <c r="G64" s="32">
        <v>121.0</v>
      </c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17" t="s">
        <v>71</v>
      </c>
      <c r="B65" s="18" t="s">
        <v>72</v>
      </c>
      <c r="C65" s="66" t="s">
        <v>93</v>
      </c>
      <c r="D65" s="19">
        <v>0.060810810810810814</v>
      </c>
      <c r="E65" s="22">
        <v>0.08759124087591241</v>
      </c>
      <c r="F65" s="22">
        <v>0.032520325203252036</v>
      </c>
      <c r="G65" s="26">
        <f>G66/G67</f>
        <v>0.04132231405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30"/>
      <c r="B66" s="30"/>
      <c r="C66" s="69" t="s">
        <v>94</v>
      </c>
      <c r="D66" s="70">
        <v>9.0</v>
      </c>
      <c r="E66" s="84">
        <v>12.0</v>
      </c>
      <c r="F66" s="80">
        <v>4.0</v>
      </c>
      <c r="G66" s="32">
        <v>5.0</v>
      </c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33"/>
      <c r="B67" s="33"/>
      <c r="C67" s="69" t="s">
        <v>95</v>
      </c>
      <c r="D67" s="70">
        <v>148.0</v>
      </c>
      <c r="E67" s="87">
        <v>137.0</v>
      </c>
      <c r="F67" s="101">
        <v>123.0</v>
      </c>
      <c r="G67" s="32">
        <v>121.0</v>
      </c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0" t="s">
        <v>73</v>
      </c>
      <c r="B68" s="28" t="s">
        <v>74</v>
      </c>
      <c r="C68" s="117" t="s">
        <v>93</v>
      </c>
      <c r="D68" s="74">
        <v>0.04054054054054054</v>
      </c>
      <c r="E68" s="135">
        <v>0.014598540145985401</v>
      </c>
      <c r="F68" s="22">
        <v>0.04065040650406504</v>
      </c>
      <c r="G68" s="26">
        <f>G69/G70</f>
        <v>0.04132231405</v>
      </c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30"/>
      <c r="B69" s="30"/>
      <c r="C69" s="118" t="s">
        <v>94</v>
      </c>
      <c r="D69" s="75">
        <v>6.0</v>
      </c>
      <c r="E69" s="131">
        <v>2.0</v>
      </c>
      <c r="F69" s="80">
        <v>5.0</v>
      </c>
      <c r="G69" s="32">
        <v>5.0</v>
      </c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33"/>
      <c r="B70" s="33"/>
      <c r="C70" s="118" t="s">
        <v>95</v>
      </c>
      <c r="D70" s="75">
        <v>148.0</v>
      </c>
      <c r="E70" s="133">
        <v>137.0</v>
      </c>
      <c r="F70" s="101">
        <v>123.0</v>
      </c>
      <c r="G70" s="32">
        <v>121.0</v>
      </c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90" t="s">
        <v>75</v>
      </c>
      <c r="B71" s="28" t="s">
        <v>76</v>
      </c>
      <c r="C71" s="117" t="s">
        <v>93</v>
      </c>
      <c r="D71" s="74">
        <v>0.07432432432432433</v>
      </c>
      <c r="E71" s="135">
        <v>0.0948905109489051</v>
      </c>
      <c r="F71" s="22">
        <v>0.0975609756097561</v>
      </c>
      <c r="G71" s="26">
        <f>G72/G73</f>
        <v>0.07438016529</v>
      </c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30"/>
      <c r="B72" s="30"/>
      <c r="C72" s="118" t="s">
        <v>94</v>
      </c>
      <c r="D72" s="75">
        <v>11.0</v>
      </c>
      <c r="E72" s="131">
        <v>13.0</v>
      </c>
      <c r="F72" s="80">
        <v>12.0</v>
      </c>
      <c r="G72" s="32">
        <v>9.0</v>
      </c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33"/>
      <c r="B73" s="33"/>
      <c r="C73" s="118" t="s">
        <v>95</v>
      </c>
      <c r="D73" s="75">
        <v>148.0</v>
      </c>
      <c r="E73" s="133">
        <v>137.0</v>
      </c>
      <c r="F73" s="101">
        <v>123.0</v>
      </c>
      <c r="G73" s="32">
        <v>121.0</v>
      </c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90" t="s">
        <v>77</v>
      </c>
      <c r="B74" s="28" t="s">
        <v>78</v>
      </c>
      <c r="C74" s="117" t="s">
        <v>93</v>
      </c>
      <c r="D74" s="74">
        <v>0.0472972972972973</v>
      </c>
      <c r="E74" s="135">
        <v>0.021897810218978103</v>
      </c>
      <c r="F74" s="22">
        <v>0.04878048780487805</v>
      </c>
      <c r="G74" s="26">
        <f>G75/G76</f>
        <v>0.04958677686</v>
      </c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30"/>
      <c r="B75" s="30"/>
      <c r="C75" s="118" t="s">
        <v>94</v>
      </c>
      <c r="D75" s="75">
        <v>7.0</v>
      </c>
      <c r="E75" s="131">
        <v>3.0</v>
      </c>
      <c r="F75" s="80">
        <v>6.0</v>
      </c>
      <c r="G75" s="32">
        <v>6.0</v>
      </c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33"/>
      <c r="B76" s="33"/>
      <c r="C76" s="118" t="s">
        <v>95</v>
      </c>
      <c r="D76" s="75">
        <v>148.0</v>
      </c>
      <c r="E76" s="133">
        <v>137.0</v>
      </c>
      <c r="F76" s="101">
        <v>123.0</v>
      </c>
      <c r="G76" s="32">
        <v>121.0</v>
      </c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90" t="s">
        <v>22</v>
      </c>
      <c r="B77" s="28" t="s">
        <v>23</v>
      </c>
      <c r="C77" s="117" t="s">
        <v>93</v>
      </c>
      <c r="D77" s="113">
        <v>0.64</v>
      </c>
      <c r="E77" s="114">
        <v>0.4927536231884058</v>
      </c>
      <c r="F77" s="114">
        <v>0.5645161290322581</v>
      </c>
      <c r="G77" s="52">
        <f>G78/G79</f>
        <v>0.4836065574</v>
      </c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30"/>
      <c r="B78" s="30"/>
      <c r="C78" s="118" t="s">
        <v>94</v>
      </c>
      <c r="D78" s="75">
        <v>96.0</v>
      </c>
      <c r="E78" s="131">
        <v>68.0</v>
      </c>
      <c r="F78" s="85">
        <v>70.0</v>
      </c>
      <c r="G78" s="32">
        <v>59.0</v>
      </c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33"/>
      <c r="B79" s="33"/>
      <c r="C79" s="118" t="s">
        <v>95</v>
      </c>
      <c r="D79" s="75">
        <v>150.0</v>
      </c>
      <c r="E79" s="133">
        <v>138.0</v>
      </c>
      <c r="F79" s="88">
        <v>124.0</v>
      </c>
      <c r="G79" s="32">
        <v>122.0</v>
      </c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90" t="s">
        <v>24</v>
      </c>
      <c r="B80" s="28" t="s">
        <v>80</v>
      </c>
      <c r="C80" s="117" t="s">
        <v>93</v>
      </c>
      <c r="D80" s="113">
        <v>0.52</v>
      </c>
      <c r="E80" s="114">
        <v>0.37681159420289856</v>
      </c>
      <c r="F80" s="114">
        <v>0.4596774193548387</v>
      </c>
      <c r="G80" s="52">
        <f>G81/G82</f>
        <v>0.393442623</v>
      </c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30"/>
      <c r="B81" s="30"/>
      <c r="C81" s="118" t="s">
        <v>94</v>
      </c>
      <c r="D81" s="75">
        <v>78.0</v>
      </c>
      <c r="E81" s="137">
        <v>52.0</v>
      </c>
      <c r="F81" s="80">
        <v>57.0</v>
      </c>
      <c r="G81" s="32">
        <v>48.0</v>
      </c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33"/>
      <c r="B82" s="33"/>
      <c r="C82" s="118" t="s">
        <v>95</v>
      </c>
      <c r="D82" s="75">
        <v>150.0</v>
      </c>
      <c r="E82" s="133">
        <v>138.0</v>
      </c>
      <c r="F82" s="101">
        <v>124.0</v>
      </c>
      <c r="G82" s="32">
        <v>122.0</v>
      </c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90" t="s">
        <v>81</v>
      </c>
      <c r="B83" s="28" t="s">
        <v>82</v>
      </c>
      <c r="C83" s="117" t="s">
        <v>93</v>
      </c>
      <c r="D83" s="113">
        <v>0.6446280991735537</v>
      </c>
      <c r="E83" s="114">
        <v>0.5204081632653061</v>
      </c>
      <c r="F83" s="114">
        <v>0.6063829787234043</v>
      </c>
      <c r="G83" s="52">
        <f>G84/G85</f>
        <v>0.5802469136</v>
      </c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30"/>
      <c r="B84" s="30"/>
      <c r="C84" s="118" t="s">
        <v>94</v>
      </c>
      <c r="D84" s="75">
        <v>78.0</v>
      </c>
      <c r="E84" s="131">
        <v>51.0</v>
      </c>
      <c r="F84" s="80">
        <v>57.0</v>
      </c>
      <c r="G84" s="32">
        <v>47.0</v>
      </c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33"/>
      <c r="B85" s="33"/>
      <c r="C85" s="118" t="s">
        <v>95</v>
      </c>
      <c r="D85" s="75">
        <v>121.0</v>
      </c>
      <c r="E85" s="133">
        <v>98.0</v>
      </c>
      <c r="F85" s="101">
        <v>94.0</v>
      </c>
      <c r="G85" s="32">
        <v>81.0</v>
      </c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17" t="s">
        <v>83</v>
      </c>
      <c r="B86" s="18" t="s">
        <v>84</v>
      </c>
      <c r="C86" s="66" t="s">
        <v>93</v>
      </c>
      <c r="D86" s="19">
        <v>0.03333333333333333</v>
      </c>
      <c r="E86" s="22">
        <v>0.057971014492753624</v>
      </c>
      <c r="F86" s="22">
        <v>0.04838709677419355</v>
      </c>
      <c r="G86" s="26">
        <f>G87/G88</f>
        <v>0.05737704918</v>
      </c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30"/>
      <c r="B87" s="30"/>
      <c r="C87" s="69" t="s">
        <v>94</v>
      </c>
      <c r="D87" s="70">
        <v>5.0</v>
      </c>
      <c r="E87" s="84">
        <v>8.0</v>
      </c>
      <c r="F87" s="80">
        <v>6.0</v>
      </c>
      <c r="G87" s="32">
        <v>7.0</v>
      </c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33"/>
      <c r="B88" s="33"/>
      <c r="C88" s="69" t="s">
        <v>95</v>
      </c>
      <c r="D88" s="70">
        <v>150.0</v>
      </c>
      <c r="E88" s="87">
        <v>138.0</v>
      </c>
      <c r="F88" s="101">
        <v>124.0</v>
      </c>
      <c r="G88" s="32">
        <v>122.0</v>
      </c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17" t="s">
        <v>29</v>
      </c>
      <c r="B89" s="18" t="s">
        <v>30</v>
      </c>
      <c r="C89" s="66" t="s">
        <v>93</v>
      </c>
      <c r="D89" s="113">
        <v>0.060810810810810814</v>
      </c>
      <c r="E89" s="114">
        <v>0.043795620437956206</v>
      </c>
      <c r="F89" s="114">
        <v>0.04065040650406504</v>
      </c>
      <c r="G89" s="52">
        <f>G90/G91</f>
        <v>0.04132231405</v>
      </c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30"/>
      <c r="B90" s="30"/>
      <c r="C90" s="69" t="s">
        <v>94</v>
      </c>
      <c r="D90" s="70">
        <v>9.0</v>
      </c>
      <c r="E90" s="84">
        <v>6.0</v>
      </c>
      <c r="F90" s="80">
        <v>5.0</v>
      </c>
      <c r="G90" s="32">
        <v>5.0</v>
      </c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33"/>
      <c r="B91" s="33"/>
      <c r="C91" s="69" t="s">
        <v>95</v>
      </c>
      <c r="D91" s="70">
        <v>148.0</v>
      </c>
      <c r="E91" s="87">
        <v>137.0</v>
      </c>
      <c r="F91" s="101">
        <v>123.0</v>
      </c>
      <c r="G91" s="32">
        <v>121.0</v>
      </c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17" t="s">
        <v>27</v>
      </c>
      <c r="B92" s="18" t="s">
        <v>28</v>
      </c>
      <c r="C92" s="66" t="s">
        <v>93</v>
      </c>
      <c r="D92" s="108">
        <v>0.5933333333333334</v>
      </c>
      <c r="E92" s="111">
        <v>0.5869565217391305</v>
      </c>
      <c r="F92" s="111">
        <v>0.6370967741935484</v>
      </c>
      <c r="G92" s="44">
        <f>G93/G94</f>
        <v>0.6475409836</v>
      </c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30"/>
      <c r="B93" s="30"/>
      <c r="C93" s="69" t="s">
        <v>94</v>
      </c>
      <c r="D93" s="70">
        <v>89.0</v>
      </c>
      <c r="E93" s="84">
        <v>81.0</v>
      </c>
      <c r="F93" s="80">
        <v>79.0</v>
      </c>
      <c r="G93" s="32">
        <v>79.0</v>
      </c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33"/>
      <c r="B94" s="33"/>
      <c r="C94" s="69" t="s">
        <v>95</v>
      </c>
      <c r="D94" s="70">
        <v>150.0</v>
      </c>
      <c r="E94" s="87">
        <v>138.0</v>
      </c>
      <c r="F94" s="101">
        <v>124.0</v>
      </c>
      <c r="G94" s="32">
        <v>122.0</v>
      </c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62">
    <mergeCell ref="B77:B79"/>
    <mergeCell ref="B80:B82"/>
    <mergeCell ref="B56:B58"/>
    <mergeCell ref="B59:B61"/>
    <mergeCell ref="B62:B64"/>
    <mergeCell ref="B65:B67"/>
    <mergeCell ref="B68:B70"/>
    <mergeCell ref="B71:B73"/>
    <mergeCell ref="B74:B76"/>
    <mergeCell ref="A2:A4"/>
    <mergeCell ref="B2:B4"/>
    <mergeCell ref="A5:A7"/>
    <mergeCell ref="B5:B7"/>
    <mergeCell ref="A8:A10"/>
    <mergeCell ref="B8:B10"/>
    <mergeCell ref="B11:B13"/>
    <mergeCell ref="A11:A13"/>
    <mergeCell ref="A14:A16"/>
    <mergeCell ref="A17:A19"/>
    <mergeCell ref="A20:A22"/>
    <mergeCell ref="A23:A25"/>
    <mergeCell ref="A26:A28"/>
    <mergeCell ref="A29:A31"/>
    <mergeCell ref="B14:B16"/>
    <mergeCell ref="B17:B19"/>
    <mergeCell ref="B20:B22"/>
    <mergeCell ref="B23:B25"/>
    <mergeCell ref="B26:B28"/>
    <mergeCell ref="B29:B31"/>
    <mergeCell ref="B32:B34"/>
    <mergeCell ref="A32:A34"/>
    <mergeCell ref="A35:A37"/>
    <mergeCell ref="A38:A40"/>
    <mergeCell ref="A41:A43"/>
    <mergeCell ref="A44:A46"/>
    <mergeCell ref="A47:A49"/>
    <mergeCell ref="A50:A52"/>
    <mergeCell ref="B35:B37"/>
    <mergeCell ref="B38:B40"/>
    <mergeCell ref="B41:B43"/>
    <mergeCell ref="B44:B46"/>
    <mergeCell ref="B47:B49"/>
    <mergeCell ref="B50:B52"/>
    <mergeCell ref="B53:B55"/>
    <mergeCell ref="A53:A55"/>
    <mergeCell ref="A56:A58"/>
    <mergeCell ref="A59:A61"/>
    <mergeCell ref="A62:A64"/>
    <mergeCell ref="A65:A67"/>
    <mergeCell ref="A68:A70"/>
    <mergeCell ref="A71:A73"/>
    <mergeCell ref="A89:A91"/>
    <mergeCell ref="B89:B91"/>
    <mergeCell ref="A92:A94"/>
    <mergeCell ref="B92:B94"/>
    <mergeCell ref="A74:A76"/>
    <mergeCell ref="A77:A79"/>
    <mergeCell ref="A80:A82"/>
    <mergeCell ref="A83:A85"/>
    <mergeCell ref="B83:B85"/>
    <mergeCell ref="A86:A88"/>
    <mergeCell ref="B86:B88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86"/>
    <col customWidth="1" min="2" max="2" width="52.71"/>
    <col customWidth="1" min="3" max="6" width="10.86"/>
    <col customWidth="1" min="7" max="7" width="8.57"/>
    <col customWidth="1" min="8" max="26" width="10.86"/>
  </cols>
  <sheetData>
    <row r="1">
      <c r="A1" s="1" t="s">
        <v>0</v>
      </c>
      <c r="B1" s="1" t="s">
        <v>1</v>
      </c>
      <c r="C1" s="64"/>
      <c r="D1" s="3">
        <v>2021.0</v>
      </c>
      <c r="E1" s="3">
        <v>2022.0</v>
      </c>
      <c r="F1" s="100">
        <v>2023.0</v>
      </c>
      <c r="G1" s="27">
        <v>2024.0</v>
      </c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>
      <c r="A2" s="17" t="s">
        <v>32</v>
      </c>
      <c r="B2" s="18" t="s">
        <v>33</v>
      </c>
      <c r="C2" s="66" t="s">
        <v>93</v>
      </c>
      <c r="D2" s="119">
        <v>0.6866359447004609</v>
      </c>
      <c r="E2" s="120">
        <v>0.5833333333333334</v>
      </c>
      <c r="F2" s="120">
        <v>0.7337278106508875</v>
      </c>
      <c r="G2" s="52">
        <f>G3/G4</f>
        <v>0.6615384615</v>
      </c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30"/>
      <c r="B3" s="30"/>
      <c r="C3" s="69" t="s">
        <v>94</v>
      </c>
      <c r="D3" s="70">
        <v>149.0</v>
      </c>
      <c r="E3" s="84">
        <v>98.0</v>
      </c>
      <c r="F3" s="80">
        <v>124.0</v>
      </c>
      <c r="G3" s="32">
        <v>129.0</v>
      </c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33"/>
      <c r="B4" s="33"/>
      <c r="C4" s="69" t="s">
        <v>95</v>
      </c>
      <c r="D4" s="70">
        <v>217.0</v>
      </c>
      <c r="E4" s="87">
        <v>168.0</v>
      </c>
      <c r="F4" s="101">
        <v>169.0</v>
      </c>
      <c r="G4" s="32">
        <v>195.0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17" t="s">
        <v>10</v>
      </c>
      <c r="B5" s="18" t="s">
        <v>11</v>
      </c>
      <c r="C5" s="66" t="s">
        <v>93</v>
      </c>
      <c r="D5" s="108">
        <v>0.7525252525252525</v>
      </c>
      <c r="E5" s="111">
        <v>0.7101449275362319</v>
      </c>
      <c r="F5" s="111">
        <v>0.8211920529801324</v>
      </c>
      <c r="G5" s="44">
        <f>G6/G7</f>
        <v>0.75</v>
      </c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30"/>
      <c r="B6" s="30"/>
      <c r="C6" s="69" t="s">
        <v>94</v>
      </c>
      <c r="D6" s="70">
        <v>149.0</v>
      </c>
      <c r="E6" s="84">
        <v>98.0</v>
      </c>
      <c r="F6" s="80">
        <v>124.0</v>
      </c>
      <c r="G6" s="32">
        <v>129.0</v>
      </c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33"/>
      <c r="B7" s="33"/>
      <c r="C7" s="69" t="s">
        <v>95</v>
      </c>
      <c r="D7" s="70">
        <v>198.0</v>
      </c>
      <c r="E7" s="87">
        <v>138.0</v>
      </c>
      <c r="F7" s="101">
        <v>151.0</v>
      </c>
      <c r="G7" s="32">
        <v>172.0</v>
      </c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17" t="s">
        <v>34</v>
      </c>
      <c r="B8" s="18" t="s">
        <v>35</v>
      </c>
      <c r="C8" s="66" t="s">
        <v>93</v>
      </c>
      <c r="D8" s="19">
        <v>0.4470046082949309</v>
      </c>
      <c r="E8" s="22">
        <v>0.3273809523809524</v>
      </c>
      <c r="F8" s="22">
        <v>0.46745562130177515</v>
      </c>
      <c r="G8" s="26">
        <f>G9/G10</f>
        <v>0.4717948718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30"/>
      <c r="B9" s="30"/>
      <c r="C9" s="69" t="s">
        <v>94</v>
      </c>
      <c r="D9" s="70">
        <v>97.0</v>
      </c>
      <c r="E9" s="84">
        <v>55.0</v>
      </c>
      <c r="F9" s="80">
        <v>79.0</v>
      </c>
      <c r="G9" s="32">
        <v>92.0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33"/>
      <c r="B10" s="33"/>
      <c r="C10" s="69" t="s">
        <v>95</v>
      </c>
      <c r="D10" s="70">
        <v>217.0</v>
      </c>
      <c r="E10" s="87">
        <v>168.0</v>
      </c>
      <c r="F10" s="101">
        <v>169.0</v>
      </c>
      <c r="G10" s="32">
        <v>195.0</v>
      </c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17" t="s">
        <v>36</v>
      </c>
      <c r="B11" s="18" t="s">
        <v>37</v>
      </c>
      <c r="C11" s="66" t="s">
        <v>93</v>
      </c>
      <c r="D11" s="73">
        <v>0.32748538011695905</v>
      </c>
      <c r="E11" s="22">
        <v>0.25217391304347825</v>
      </c>
      <c r="F11" s="22">
        <v>0.3841059602649007</v>
      </c>
      <c r="G11" s="26">
        <f>G12/G13</f>
        <v>0.3630573248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30"/>
      <c r="B12" s="30"/>
      <c r="C12" s="69" t="s">
        <v>94</v>
      </c>
      <c r="D12" s="70">
        <v>56.0</v>
      </c>
      <c r="E12" s="84">
        <v>29.0</v>
      </c>
      <c r="F12" s="80">
        <v>58.0</v>
      </c>
      <c r="G12" s="32">
        <v>57.0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33"/>
      <c r="B13" s="33"/>
      <c r="C13" s="69" t="s">
        <v>95</v>
      </c>
      <c r="D13" s="70">
        <v>171.0</v>
      </c>
      <c r="E13" s="87">
        <v>115.0</v>
      </c>
      <c r="F13" s="101">
        <v>151.0</v>
      </c>
      <c r="G13" s="32">
        <v>157.0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17" t="s">
        <v>12</v>
      </c>
      <c r="B14" s="18" t="s">
        <v>13</v>
      </c>
      <c r="C14" s="66" t="s">
        <v>93</v>
      </c>
      <c r="D14" s="19">
        <v>0.6359447004608295</v>
      </c>
      <c r="E14" s="22">
        <v>0.6666666666666666</v>
      </c>
      <c r="F14" s="22">
        <v>0.8047337278106509</v>
      </c>
      <c r="G14" s="26">
        <f>G15/G16</f>
        <v>0.7384615385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30"/>
      <c r="B15" s="30"/>
      <c r="C15" s="69" t="s">
        <v>94</v>
      </c>
      <c r="D15" s="70">
        <v>138.0</v>
      </c>
      <c r="E15" s="84">
        <v>112.0</v>
      </c>
      <c r="F15" s="80">
        <v>136.0</v>
      </c>
      <c r="G15" s="32">
        <v>144.0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33"/>
      <c r="B16" s="33"/>
      <c r="C16" s="69" t="s">
        <v>95</v>
      </c>
      <c r="D16" s="70">
        <v>217.0</v>
      </c>
      <c r="E16" s="87">
        <v>168.0</v>
      </c>
      <c r="F16" s="101">
        <v>169.0</v>
      </c>
      <c r="G16" s="32">
        <v>195.0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17" t="s">
        <v>14</v>
      </c>
      <c r="B17" s="18" t="s">
        <v>15</v>
      </c>
      <c r="C17" s="66" t="s">
        <v>93</v>
      </c>
      <c r="D17" s="108">
        <v>0.16161616161616163</v>
      </c>
      <c r="E17" s="111">
        <v>0.07246376811594203</v>
      </c>
      <c r="F17" s="111">
        <v>0.11258278145695365</v>
      </c>
      <c r="G17" s="44">
        <f>G18/G19</f>
        <v>0.0988372093</v>
      </c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30"/>
      <c r="B18" s="30"/>
      <c r="C18" s="69" t="s">
        <v>94</v>
      </c>
      <c r="D18" s="70">
        <v>32.0</v>
      </c>
      <c r="E18" s="84">
        <v>10.0</v>
      </c>
      <c r="F18" s="80">
        <v>17.0</v>
      </c>
      <c r="G18" s="32">
        <v>17.0</v>
      </c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33"/>
      <c r="B19" s="33"/>
      <c r="C19" s="69" t="s">
        <v>95</v>
      </c>
      <c r="D19" s="70">
        <v>198.0</v>
      </c>
      <c r="E19" s="87">
        <v>138.0</v>
      </c>
      <c r="F19" s="101">
        <v>151.0</v>
      </c>
      <c r="G19" s="32">
        <v>172.0</v>
      </c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>
      <c r="A20" s="17" t="s">
        <v>41</v>
      </c>
      <c r="B20" s="18" t="s">
        <v>42</v>
      </c>
      <c r="C20" s="66" t="s">
        <v>93</v>
      </c>
      <c r="D20" s="108">
        <v>0.22119815668202766</v>
      </c>
      <c r="E20" s="111">
        <v>0.19642857142857142</v>
      </c>
      <c r="F20" s="111">
        <v>0.1893491124260355</v>
      </c>
      <c r="G20" s="44">
        <f>G21/G22</f>
        <v>0.158974359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ht="15.75" customHeight="1">
      <c r="A21" s="30"/>
      <c r="B21" s="30"/>
      <c r="C21" s="69" t="s">
        <v>94</v>
      </c>
      <c r="D21" s="70">
        <v>48.0</v>
      </c>
      <c r="E21" s="84">
        <v>33.0</v>
      </c>
      <c r="F21" s="80">
        <v>32.0</v>
      </c>
      <c r="G21" s="32">
        <v>31.0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ht="15.75" customHeight="1">
      <c r="A22" s="33"/>
      <c r="B22" s="33"/>
      <c r="C22" s="69" t="s">
        <v>95</v>
      </c>
      <c r="D22" s="70">
        <v>217.0</v>
      </c>
      <c r="E22" s="87">
        <v>168.0</v>
      </c>
      <c r="F22" s="101">
        <v>169.0</v>
      </c>
      <c r="G22" s="32">
        <v>195.0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ht="15.75" customHeight="1">
      <c r="A23" s="17" t="s">
        <v>43</v>
      </c>
      <c r="B23" s="18" t="s">
        <v>44</v>
      </c>
      <c r="C23" s="66" t="s">
        <v>93</v>
      </c>
      <c r="D23" s="19">
        <v>0.013824884792626729</v>
      </c>
      <c r="E23" s="22">
        <v>0.0</v>
      </c>
      <c r="F23" s="22">
        <v>0.01775147928994083</v>
      </c>
      <c r="G23" s="26">
        <f>G24/G25</f>
        <v>0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30"/>
      <c r="B24" s="30"/>
      <c r="C24" s="69" t="s">
        <v>94</v>
      </c>
      <c r="D24" s="70">
        <v>3.0</v>
      </c>
      <c r="E24" s="84">
        <v>0.0</v>
      </c>
      <c r="F24" s="80">
        <v>3.0</v>
      </c>
      <c r="G24" s="32">
        <v>0.0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33"/>
      <c r="B25" s="33"/>
      <c r="C25" s="69" t="s">
        <v>95</v>
      </c>
      <c r="D25" s="70">
        <v>217.0</v>
      </c>
      <c r="E25" s="87">
        <v>168.0</v>
      </c>
      <c r="F25" s="101">
        <v>169.0</v>
      </c>
      <c r="G25" s="32">
        <v>195.0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17" t="s">
        <v>46</v>
      </c>
      <c r="B26" s="18" t="s">
        <v>47</v>
      </c>
      <c r="C26" s="66" t="s">
        <v>93</v>
      </c>
      <c r="D26" s="19">
        <v>0.041666666666666664</v>
      </c>
      <c r="E26" s="22">
        <v>0.0</v>
      </c>
      <c r="F26" s="22">
        <v>0.03125</v>
      </c>
      <c r="G26" s="26">
        <f>G27/G28</f>
        <v>0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30"/>
      <c r="B27" s="30"/>
      <c r="C27" s="69" t="s">
        <v>94</v>
      </c>
      <c r="D27" s="70">
        <v>2.0</v>
      </c>
      <c r="E27" s="84">
        <v>0.0</v>
      </c>
      <c r="F27" s="80">
        <v>1.0</v>
      </c>
      <c r="G27" s="32">
        <v>0.0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33"/>
      <c r="B28" s="33"/>
      <c r="C28" s="69" t="s">
        <v>95</v>
      </c>
      <c r="D28" s="70">
        <v>48.0</v>
      </c>
      <c r="E28" s="87">
        <v>33.0</v>
      </c>
      <c r="F28" s="101">
        <v>32.0</v>
      </c>
      <c r="G28" s="32">
        <v>31.0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17" t="s">
        <v>49</v>
      </c>
      <c r="B29" s="18" t="s">
        <v>50</v>
      </c>
      <c r="C29" s="66" t="s">
        <v>93</v>
      </c>
      <c r="D29" s="19">
        <v>0.006134969325153374</v>
      </c>
      <c r="E29" s="22">
        <v>0.0</v>
      </c>
      <c r="F29" s="22">
        <v>0.007575757575757576</v>
      </c>
      <c r="G29" s="26">
        <f>G30/G31</f>
        <v>0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30"/>
      <c r="B30" s="30"/>
      <c r="C30" s="69" t="s">
        <v>94</v>
      </c>
      <c r="D30" s="70">
        <v>1.0</v>
      </c>
      <c r="E30" s="84">
        <v>0.0</v>
      </c>
      <c r="F30" s="80">
        <v>1.0</v>
      </c>
      <c r="G30" s="32">
        <v>0.0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33"/>
      <c r="B31" s="33"/>
      <c r="C31" s="69" t="s">
        <v>95</v>
      </c>
      <c r="D31" s="70">
        <v>163.0</v>
      </c>
      <c r="E31" s="87">
        <v>129.0</v>
      </c>
      <c r="F31" s="101">
        <v>132.0</v>
      </c>
      <c r="G31" s="32">
        <v>155.0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17" t="s">
        <v>51</v>
      </c>
      <c r="B32" s="18" t="s">
        <v>52</v>
      </c>
      <c r="C32" s="66" t="s">
        <v>93</v>
      </c>
      <c r="D32" s="19">
        <v>0.511520737327189</v>
      </c>
      <c r="E32" s="22">
        <v>0.6666666666666666</v>
      </c>
      <c r="F32" s="22">
        <v>0.6272189349112426</v>
      </c>
      <c r="G32" s="26">
        <f>G33/G34</f>
        <v>0.5743589744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30"/>
      <c r="B33" s="30"/>
      <c r="C33" s="69" t="s">
        <v>94</v>
      </c>
      <c r="D33" s="70">
        <v>111.0</v>
      </c>
      <c r="E33" s="84">
        <v>112.0</v>
      </c>
      <c r="F33" s="80">
        <v>106.0</v>
      </c>
      <c r="G33" s="32">
        <v>112.0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33"/>
      <c r="B34" s="33"/>
      <c r="C34" s="69" t="s">
        <v>95</v>
      </c>
      <c r="D34" s="70">
        <v>217.0</v>
      </c>
      <c r="E34" s="87">
        <v>168.0</v>
      </c>
      <c r="F34" s="101">
        <v>169.0</v>
      </c>
      <c r="G34" s="32">
        <v>195.0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17" t="s">
        <v>53</v>
      </c>
      <c r="B35" s="18" t="s">
        <v>121</v>
      </c>
      <c r="C35" s="66" t="s">
        <v>93</v>
      </c>
      <c r="D35" s="108">
        <v>0.7695852534562212</v>
      </c>
      <c r="E35" s="111">
        <v>0.7380952380952381</v>
      </c>
      <c r="F35" s="111">
        <v>0.7928994082840237</v>
      </c>
      <c r="G35" s="44">
        <f>G36/G37</f>
        <v>0.8256410256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30"/>
      <c r="B36" s="30"/>
      <c r="C36" s="69" t="s">
        <v>94</v>
      </c>
      <c r="D36" s="70">
        <v>167.0</v>
      </c>
      <c r="E36" s="84">
        <v>124.0</v>
      </c>
      <c r="F36" s="80">
        <v>134.0</v>
      </c>
      <c r="G36" s="32">
        <v>161.0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33"/>
      <c r="B37" s="33"/>
      <c r="C37" s="69" t="s">
        <v>95</v>
      </c>
      <c r="D37" s="70">
        <v>217.0</v>
      </c>
      <c r="E37" s="87">
        <v>168.0</v>
      </c>
      <c r="F37" s="101">
        <v>169.0</v>
      </c>
      <c r="G37" s="32">
        <v>195.0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17" t="s">
        <v>16</v>
      </c>
      <c r="B38" s="18" t="s">
        <v>55</v>
      </c>
      <c r="C38" s="66" t="s">
        <v>93</v>
      </c>
      <c r="D38" s="113">
        <v>0.08755760368663594</v>
      </c>
      <c r="E38" s="114">
        <v>0.17857142857142858</v>
      </c>
      <c r="F38" s="114">
        <v>0.10650887573964497</v>
      </c>
      <c r="G38" s="52">
        <f>G39/G40</f>
        <v>0.1179487179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30"/>
      <c r="B39" s="30"/>
      <c r="C39" s="69" t="s">
        <v>94</v>
      </c>
      <c r="D39" s="70">
        <v>19.0</v>
      </c>
      <c r="E39" s="84">
        <v>30.0</v>
      </c>
      <c r="F39" s="80">
        <v>18.0</v>
      </c>
      <c r="G39" s="32">
        <v>23.0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33"/>
      <c r="B40" s="33"/>
      <c r="C40" s="69" t="s">
        <v>95</v>
      </c>
      <c r="D40" s="70">
        <v>217.0</v>
      </c>
      <c r="E40" s="87">
        <v>168.0</v>
      </c>
      <c r="F40" s="101">
        <v>169.0</v>
      </c>
      <c r="G40" s="32">
        <v>195.0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17" t="s">
        <v>56</v>
      </c>
      <c r="B41" s="18" t="s">
        <v>57</v>
      </c>
      <c r="C41" s="66" t="s">
        <v>93</v>
      </c>
      <c r="D41" s="113">
        <v>0.08294930875576037</v>
      </c>
      <c r="E41" s="114">
        <v>0.17261904761904762</v>
      </c>
      <c r="F41" s="114">
        <v>0.09467455621301775</v>
      </c>
      <c r="G41" s="52">
        <f>G42/G43</f>
        <v>0.1179487179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30"/>
      <c r="B42" s="30"/>
      <c r="C42" s="69" t="s">
        <v>94</v>
      </c>
      <c r="D42" s="70">
        <v>18.0</v>
      </c>
      <c r="E42" s="84">
        <v>29.0</v>
      </c>
      <c r="F42" s="80">
        <v>16.0</v>
      </c>
      <c r="G42" s="32">
        <v>23.0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33"/>
      <c r="B43" s="33"/>
      <c r="C43" s="69" t="s">
        <v>95</v>
      </c>
      <c r="D43" s="70">
        <v>217.0</v>
      </c>
      <c r="E43" s="87">
        <v>168.0</v>
      </c>
      <c r="F43" s="101">
        <v>169.0</v>
      </c>
      <c r="G43" s="32">
        <v>195.0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17" t="s">
        <v>59</v>
      </c>
      <c r="B44" s="18" t="s">
        <v>60</v>
      </c>
      <c r="C44" s="66" t="s">
        <v>93</v>
      </c>
      <c r="D44" s="19">
        <v>0.0</v>
      </c>
      <c r="E44" s="22">
        <v>0.0</v>
      </c>
      <c r="F44" s="22">
        <v>0.0</v>
      </c>
      <c r="G44" s="26">
        <f>G45/G46</f>
        <v>0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30"/>
      <c r="B45" s="30"/>
      <c r="C45" s="69" t="s">
        <v>94</v>
      </c>
      <c r="D45" s="70">
        <v>0.0</v>
      </c>
      <c r="E45" s="84">
        <v>0.0</v>
      </c>
      <c r="F45" s="80">
        <v>0.0</v>
      </c>
      <c r="G45" s="32">
        <v>0.0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33"/>
      <c r="B46" s="33"/>
      <c r="C46" s="69" t="s">
        <v>95</v>
      </c>
      <c r="D46" s="70">
        <v>217.0</v>
      </c>
      <c r="E46" s="87">
        <v>168.0</v>
      </c>
      <c r="F46" s="101">
        <v>169.0</v>
      </c>
      <c r="G46" s="32">
        <v>195.0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17" t="s">
        <v>61</v>
      </c>
      <c r="B47" s="18" t="s">
        <v>62</v>
      </c>
      <c r="C47" s="66" t="s">
        <v>93</v>
      </c>
      <c r="D47" s="19">
        <v>0.004608294930875576</v>
      </c>
      <c r="E47" s="22">
        <v>0.005952380952380952</v>
      </c>
      <c r="F47" s="22">
        <v>0.011834319526627219</v>
      </c>
      <c r="G47" s="26">
        <f>G48/G49</f>
        <v>0</v>
      </c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30"/>
      <c r="B48" s="30"/>
      <c r="C48" s="69" t="s">
        <v>94</v>
      </c>
      <c r="D48" s="70">
        <v>1.0</v>
      </c>
      <c r="E48" s="84">
        <v>1.0</v>
      </c>
      <c r="F48" s="80">
        <v>2.0</v>
      </c>
      <c r="G48" s="32">
        <v>0.0</v>
      </c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33"/>
      <c r="B49" s="33"/>
      <c r="C49" s="69" t="s">
        <v>95</v>
      </c>
      <c r="D49" s="70">
        <v>217.0</v>
      </c>
      <c r="E49" s="87">
        <v>168.0</v>
      </c>
      <c r="F49" s="101">
        <v>169.0</v>
      </c>
      <c r="G49" s="32">
        <v>195.0</v>
      </c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17" t="s">
        <v>20</v>
      </c>
      <c r="B50" s="18" t="s">
        <v>21</v>
      </c>
      <c r="C50" s="66" t="s">
        <v>93</v>
      </c>
      <c r="D50" s="113">
        <v>0.20802919708029197</v>
      </c>
      <c r="E50" s="114">
        <v>0.22580645161290322</v>
      </c>
      <c r="F50" s="114">
        <v>0.27155172413793105</v>
      </c>
      <c r="G50" s="52">
        <f>G51/G52</f>
        <v>0.2292490119</v>
      </c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30"/>
      <c r="B51" s="30"/>
      <c r="C51" s="69" t="s">
        <v>94</v>
      </c>
      <c r="D51" s="70">
        <v>57.0</v>
      </c>
      <c r="E51" s="84">
        <v>49.0</v>
      </c>
      <c r="F51" s="80">
        <v>63.0</v>
      </c>
      <c r="G51" s="32">
        <v>58.0</v>
      </c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33"/>
      <c r="B52" s="33"/>
      <c r="C52" s="69" t="s">
        <v>95</v>
      </c>
      <c r="D52" s="70">
        <v>274.0</v>
      </c>
      <c r="E52" s="87">
        <v>217.0</v>
      </c>
      <c r="F52" s="101">
        <v>232.0</v>
      </c>
      <c r="G52" s="32">
        <v>253.0</v>
      </c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17" t="s">
        <v>63</v>
      </c>
      <c r="B53" s="18" t="s">
        <v>64</v>
      </c>
      <c r="C53" s="66" t="s">
        <v>93</v>
      </c>
      <c r="D53" s="19">
        <v>0.10218978102189781</v>
      </c>
      <c r="E53" s="22">
        <v>0.05069124423963134</v>
      </c>
      <c r="F53" s="22">
        <v>0.09482758620689655</v>
      </c>
      <c r="G53" s="26">
        <f>G54/G55</f>
        <v>0.08300395257</v>
      </c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30"/>
      <c r="B54" s="30"/>
      <c r="C54" s="69" t="s">
        <v>94</v>
      </c>
      <c r="D54" s="70">
        <v>28.0</v>
      </c>
      <c r="E54" s="84">
        <v>11.0</v>
      </c>
      <c r="F54" s="80">
        <v>22.0</v>
      </c>
      <c r="G54" s="32">
        <v>21.0</v>
      </c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33"/>
      <c r="B55" s="33"/>
      <c r="C55" s="69" t="s">
        <v>95</v>
      </c>
      <c r="D55" s="70">
        <v>274.0</v>
      </c>
      <c r="E55" s="87">
        <v>217.0</v>
      </c>
      <c r="F55" s="101">
        <v>232.0</v>
      </c>
      <c r="G55" s="32">
        <v>253.0</v>
      </c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17" t="s">
        <v>65</v>
      </c>
      <c r="B56" s="18" t="s">
        <v>66</v>
      </c>
      <c r="C56" s="66" t="s">
        <v>93</v>
      </c>
      <c r="D56" s="113">
        <v>0.10583941605839416</v>
      </c>
      <c r="E56" s="116">
        <v>0.17511520737327188</v>
      </c>
      <c r="F56" s="116">
        <v>0.17672413793103448</v>
      </c>
      <c r="G56" s="52">
        <f>G57/G58</f>
        <v>0.1462450593</v>
      </c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30"/>
      <c r="B57" s="30"/>
      <c r="C57" s="69" t="s">
        <v>94</v>
      </c>
      <c r="D57" s="70">
        <v>29.0</v>
      </c>
      <c r="E57" s="84">
        <v>38.0</v>
      </c>
      <c r="F57" s="80">
        <v>41.0</v>
      </c>
      <c r="G57" s="32">
        <v>37.0</v>
      </c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33"/>
      <c r="B58" s="33"/>
      <c r="C58" s="69" t="s">
        <v>95</v>
      </c>
      <c r="D58" s="70">
        <v>274.0</v>
      </c>
      <c r="E58" s="87">
        <v>217.0</v>
      </c>
      <c r="F58" s="101">
        <v>232.0</v>
      </c>
      <c r="G58" s="32">
        <v>253.0</v>
      </c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17" t="s">
        <v>67</v>
      </c>
      <c r="B59" s="18" t="s">
        <v>68</v>
      </c>
      <c r="C59" s="66" t="s">
        <v>93</v>
      </c>
      <c r="D59" s="19">
        <v>0.1875</v>
      </c>
      <c r="E59" s="96">
        <v>0.5185185185185185</v>
      </c>
      <c r="F59" s="92">
        <v>0.3125</v>
      </c>
      <c r="G59" s="26">
        <f>G60/G61</f>
        <v>0.3846153846</v>
      </c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30"/>
      <c r="B60" s="30"/>
      <c r="C60" s="69" t="s">
        <v>94</v>
      </c>
      <c r="D60" s="70">
        <v>3.0</v>
      </c>
      <c r="E60" s="84">
        <v>14.0</v>
      </c>
      <c r="F60" s="80">
        <v>5.0</v>
      </c>
      <c r="G60" s="32">
        <v>10.0</v>
      </c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33"/>
      <c r="B61" s="33"/>
      <c r="C61" s="69" t="s">
        <v>95</v>
      </c>
      <c r="D61" s="70">
        <v>16.0</v>
      </c>
      <c r="E61" s="87">
        <v>27.0</v>
      </c>
      <c r="F61" s="101">
        <v>16.0</v>
      </c>
      <c r="G61" s="32">
        <v>26.0</v>
      </c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17" t="s">
        <v>18</v>
      </c>
      <c r="B62" s="18" t="s">
        <v>19</v>
      </c>
      <c r="C62" s="66" t="s">
        <v>93</v>
      </c>
      <c r="D62" s="113">
        <v>0.23357664233576642</v>
      </c>
      <c r="E62" s="114">
        <v>0.34101382488479265</v>
      </c>
      <c r="F62" s="114">
        <v>0.21551724137931033</v>
      </c>
      <c r="G62" s="52">
        <f>G63/G64</f>
        <v>0.256916996</v>
      </c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30"/>
      <c r="B63" s="30"/>
      <c r="C63" s="69" t="s">
        <v>94</v>
      </c>
      <c r="D63" s="70">
        <v>64.0</v>
      </c>
      <c r="E63" s="84">
        <v>74.0</v>
      </c>
      <c r="F63" s="80">
        <v>50.0</v>
      </c>
      <c r="G63" s="32">
        <v>65.0</v>
      </c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33"/>
      <c r="B64" s="33"/>
      <c r="C64" s="69" t="s">
        <v>95</v>
      </c>
      <c r="D64" s="70">
        <v>274.0</v>
      </c>
      <c r="E64" s="87">
        <v>217.0</v>
      </c>
      <c r="F64" s="101">
        <v>232.0</v>
      </c>
      <c r="G64" s="32">
        <v>253.0</v>
      </c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17" t="s">
        <v>71</v>
      </c>
      <c r="B65" s="18" t="s">
        <v>72</v>
      </c>
      <c r="C65" s="66" t="s">
        <v>93</v>
      </c>
      <c r="D65" s="19">
        <v>0.0364963503649635</v>
      </c>
      <c r="E65" s="22">
        <v>0.06451612903225806</v>
      </c>
      <c r="F65" s="22">
        <v>0.04741379310344827</v>
      </c>
      <c r="G65" s="26">
        <f>G66/G67</f>
        <v>0.05138339921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30"/>
      <c r="B66" s="30"/>
      <c r="C66" s="69" t="s">
        <v>94</v>
      </c>
      <c r="D66" s="70">
        <v>10.0</v>
      </c>
      <c r="E66" s="84">
        <v>14.0</v>
      </c>
      <c r="F66" s="80">
        <v>11.0</v>
      </c>
      <c r="G66" s="32">
        <v>13.0</v>
      </c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33"/>
      <c r="B67" s="33"/>
      <c r="C67" s="69" t="s">
        <v>95</v>
      </c>
      <c r="D67" s="70">
        <v>274.0</v>
      </c>
      <c r="E67" s="87">
        <v>217.0</v>
      </c>
      <c r="F67" s="101">
        <v>232.0</v>
      </c>
      <c r="G67" s="32">
        <v>253.0</v>
      </c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90" t="s">
        <v>73</v>
      </c>
      <c r="B68" s="28" t="s">
        <v>74</v>
      </c>
      <c r="C68" s="117" t="s">
        <v>93</v>
      </c>
      <c r="D68" s="113">
        <v>0.0364963503649635</v>
      </c>
      <c r="E68" s="114">
        <v>0.041474654377880185</v>
      </c>
      <c r="F68" s="114">
        <v>0.021551724137931036</v>
      </c>
      <c r="G68" s="52">
        <f>G69/G70</f>
        <v>0.05138339921</v>
      </c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30"/>
      <c r="B69" s="30"/>
      <c r="C69" s="118" t="s">
        <v>94</v>
      </c>
      <c r="D69" s="75">
        <v>10.0</v>
      </c>
      <c r="E69" s="84">
        <v>9.0</v>
      </c>
      <c r="F69" s="80">
        <v>5.0</v>
      </c>
      <c r="G69" s="32">
        <v>13.0</v>
      </c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33"/>
      <c r="B70" s="33"/>
      <c r="C70" s="118" t="s">
        <v>95</v>
      </c>
      <c r="D70" s="75">
        <v>274.0</v>
      </c>
      <c r="E70" s="87">
        <v>217.0</v>
      </c>
      <c r="F70" s="101">
        <v>232.0</v>
      </c>
      <c r="G70" s="32">
        <v>253.0</v>
      </c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90" t="s">
        <v>75</v>
      </c>
      <c r="B71" s="28" t="s">
        <v>76</v>
      </c>
      <c r="C71" s="117" t="s">
        <v>93</v>
      </c>
      <c r="D71" s="74">
        <v>0.07664233576642336</v>
      </c>
      <c r="E71" s="22">
        <v>0.16589861751152074</v>
      </c>
      <c r="F71" s="22">
        <v>0.03879310344827586</v>
      </c>
      <c r="G71" s="26">
        <f>G72/G73</f>
        <v>0.07114624506</v>
      </c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30"/>
      <c r="B72" s="30"/>
      <c r="C72" s="118" t="s">
        <v>94</v>
      </c>
      <c r="D72" s="75">
        <v>21.0</v>
      </c>
      <c r="E72" s="84">
        <v>36.0</v>
      </c>
      <c r="F72" s="80">
        <v>9.0</v>
      </c>
      <c r="G72" s="32">
        <v>18.0</v>
      </c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33"/>
      <c r="B73" s="33"/>
      <c r="C73" s="118" t="s">
        <v>95</v>
      </c>
      <c r="D73" s="75">
        <v>274.0</v>
      </c>
      <c r="E73" s="87">
        <v>217.0</v>
      </c>
      <c r="F73" s="101">
        <v>232.0</v>
      </c>
      <c r="G73" s="32">
        <v>253.0</v>
      </c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90" t="s">
        <v>77</v>
      </c>
      <c r="B74" s="28" t="s">
        <v>78</v>
      </c>
      <c r="C74" s="117" t="s">
        <v>93</v>
      </c>
      <c r="D74" s="74">
        <v>0.04744525547445255</v>
      </c>
      <c r="E74" s="22">
        <v>0.08294930875576037</v>
      </c>
      <c r="F74" s="22">
        <v>0.06896551724137931</v>
      </c>
      <c r="G74" s="26">
        <f>G75/G76</f>
        <v>0.02766798419</v>
      </c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30"/>
      <c r="B75" s="30"/>
      <c r="C75" s="118" t="s">
        <v>94</v>
      </c>
      <c r="D75" s="75">
        <v>13.0</v>
      </c>
      <c r="E75" s="84">
        <v>18.0</v>
      </c>
      <c r="F75" s="80">
        <v>16.0</v>
      </c>
      <c r="G75" s="32">
        <v>7.0</v>
      </c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33"/>
      <c r="B76" s="33"/>
      <c r="C76" s="118" t="s">
        <v>95</v>
      </c>
      <c r="D76" s="75">
        <v>274.0</v>
      </c>
      <c r="E76" s="87">
        <v>217.0</v>
      </c>
      <c r="F76" s="101">
        <v>232.0</v>
      </c>
      <c r="G76" s="32">
        <v>253.0</v>
      </c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90" t="s">
        <v>22</v>
      </c>
      <c r="B77" s="28" t="s">
        <v>23</v>
      </c>
      <c r="C77" s="117" t="s">
        <v>93</v>
      </c>
      <c r="D77" s="113">
        <v>0.5656934306569343</v>
      </c>
      <c r="E77" s="114">
        <v>0.7058823529411765</v>
      </c>
      <c r="F77" s="114">
        <v>0.6680851063829787</v>
      </c>
      <c r="G77" s="52">
        <f>G78/G79</f>
        <v>0.5393700787</v>
      </c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30"/>
      <c r="B78" s="30"/>
      <c r="C78" s="118" t="s">
        <v>94</v>
      </c>
      <c r="D78" s="75">
        <v>155.0</v>
      </c>
      <c r="E78" s="84">
        <v>156.0</v>
      </c>
      <c r="F78" s="85">
        <v>157.0</v>
      </c>
      <c r="G78" s="32">
        <v>137.0</v>
      </c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33"/>
      <c r="B79" s="33"/>
      <c r="C79" s="118" t="s">
        <v>95</v>
      </c>
      <c r="D79" s="75">
        <v>274.0</v>
      </c>
      <c r="E79" s="87">
        <v>221.0</v>
      </c>
      <c r="F79" s="88">
        <v>235.0</v>
      </c>
      <c r="G79" s="32">
        <v>254.0</v>
      </c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90" t="s">
        <v>24</v>
      </c>
      <c r="B80" s="28" t="s">
        <v>80</v>
      </c>
      <c r="C80" s="117" t="s">
        <v>93</v>
      </c>
      <c r="D80" s="74">
        <v>0.5474452554744526</v>
      </c>
      <c r="E80" s="22">
        <v>0.49321266968325794</v>
      </c>
      <c r="F80" s="22">
        <v>0.44680851063829785</v>
      </c>
      <c r="G80" s="26">
        <f>G81/G82</f>
        <v>0.531496063</v>
      </c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30"/>
      <c r="B81" s="30"/>
      <c r="C81" s="118" t="s">
        <v>94</v>
      </c>
      <c r="D81" s="75">
        <v>150.0</v>
      </c>
      <c r="E81" s="97">
        <v>109.0</v>
      </c>
      <c r="F81" s="80">
        <v>105.0</v>
      </c>
      <c r="G81" s="32">
        <v>135.0</v>
      </c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33"/>
      <c r="B82" s="33"/>
      <c r="C82" s="118" t="s">
        <v>95</v>
      </c>
      <c r="D82" s="75">
        <v>274.0</v>
      </c>
      <c r="E82" s="87">
        <v>221.0</v>
      </c>
      <c r="F82" s="101">
        <v>235.0</v>
      </c>
      <c r="G82" s="32">
        <v>254.0</v>
      </c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17" t="s">
        <v>81</v>
      </c>
      <c r="B83" s="18" t="s">
        <v>82</v>
      </c>
      <c r="C83" s="66" t="s">
        <v>93</v>
      </c>
      <c r="D83" s="108">
        <v>0.6912442396313364</v>
      </c>
      <c r="E83" s="111">
        <v>0.6449704142011834</v>
      </c>
      <c r="F83" s="111">
        <v>0.6035502958579881</v>
      </c>
      <c r="G83" s="44">
        <f>G84/G85</f>
        <v>0.6769230769</v>
      </c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30"/>
      <c r="B84" s="30"/>
      <c r="C84" s="69" t="s">
        <v>94</v>
      </c>
      <c r="D84" s="70">
        <v>150.0</v>
      </c>
      <c r="E84" s="84">
        <v>109.0</v>
      </c>
      <c r="F84" s="80">
        <v>102.0</v>
      </c>
      <c r="G84" s="32">
        <v>132.0</v>
      </c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33"/>
      <c r="B85" s="33"/>
      <c r="C85" s="69" t="s">
        <v>95</v>
      </c>
      <c r="D85" s="70">
        <v>217.0</v>
      </c>
      <c r="E85" s="87">
        <v>169.0</v>
      </c>
      <c r="F85" s="101">
        <v>169.0</v>
      </c>
      <c r="G85" s="32">
        <v>195.0</v>
      </c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17" t="s">
        <v>83</v>
      </c>
      <c r="B86" s="18" t="s">
        <v>84</v>
      </c>
      <c r="C86" s="66" t="s">
        <v>93</v>
      </c>
      <c r="D86" s="19">
        <v>0.051094890510948905</v>
      </c>
      <c r="E86" s="22">
        <v>0.04524886877828054</v>
      </c>
      <c r="F86" s="22">
        <v>0.05531914893617021</v>
      </c>
      <c r="G86" s="26">
        <f>G87/G88</f>
        <v>0.07480314961</v>
      </c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30"/>
      <c r="B87" s="30"/>
      <c r="C87" s="69" t="s">
        <v>94</v>
      </c>
      <c r="D87" s="70">
        <v>14.0</v>
      </c>
      <c r="E87" s="84">
        <v>10.0</v>
      </c>
      <c r="F87" s="80">
        <v>13.0</v>
      </c>
      <c r="G87" s="32">
        <v>19.0</v>
      </c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33"/>
      <c r="B88" s="33"/>
      <c r="C88" s="69" t="s">
        <v>95</v>
      </c>
      <c r="D88" s="70">
        <v>274.0</v>
      </c>
      <c r="E88" s="87">
        <v>221.0</v>
      </c>
      <c r="F88" s="101">
        <v>235.0</v>
      </c>
      <c r="G88" s="32">
        <v>254.0</v>
      </c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17" t="s">
        <v>29</v>
      </c>
      <c r="B89" s="18" t="s">
        <v>30</v>
      </c>
      <c r="C89" s="66" t="s">
        <v>93</v>
      </c>
      <c r="D89" s="113">
        <v>0.7518248175182481</v>
      </c>
      <c r="E89" s="114">
        <v>0.695852534562212</v>
      </c>
      <c r="F89" s="114">
        <v>0.6163793103448276</v>
      </c>
      <c r="G89" s="52">
        <f>G90/G91</f>
        <v>0.5770750988</v>
      </c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30"/>
      <c r="B90" s="30"/>
      <c r="C90" s="69" t="s">
        <v>94</v>
      </c>
      <c r="D90" s="70">
        <v>206.0</v>
      </c>
      <c r="E90" s="84">
        <v>151.0</v>
      </c>
      <c r="F90" s="80">
        <v>143.0</v>
      </c>
      <c r="G90" s="32">
        <v>146.0</v>
      </c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33"/>
      <c r="B91" s="33"/>
      <c r="C91" s="69" t="s">
        <v>95</v>
      </c>
      <c r="D91" s="70">
        <v>274.0</v>
      </c>
      <c r="E91" s="87">
        <v>217.0</v>
      </c>
      <c r="F91" s="101">
        <v>232.0</v>
      </c>
      <c r="G91" s="32">
        <v>253.0</v>
      </c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17" t="s">
        <v>27</v>
      </c>
      <c r="B92" s="18" t="s">
        <v>28</v>
      </c>
      <c r="C92" s="66" t="s">
        <v>93</v>
      </c>
      <c r="D92" s="19">
        <v>0.5</v>
      </c>
      <c r="E92" s="22">
        <v>0.6199095022624435</v>
      </c>
      <c r="F92" s="22">
        <v>0.4765957446808511</v>
      </c>
      <c r="G92" s="26">
        <f>G93/G94</f>
        <v>0.5</v>
      </c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30"/>
      <c r="B93" s="30"/>
      <c r="C93" s="69" t="s">
        <v>94</v>
      </c>
      <c r="D93" s="70">
        <v>137.0</v>
      </c>
      <c r="E93" s="84">
        <v>137.0</v>
      </c>
      <c r="F93" s="80">
        <v>112.0</v>
      </c>
      <c r="G93" s="32">
        <v>127.0</v>
      </c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33"/>
      <c r="B94" s="33"/>
      <c r="C94" s="69" t="s">
        <v>95</v>
      </c>
      <c r="D94" s="70">
        <v>274.0</v>
      </c>
      <c r="E94" s="87">
        <v>221.0</v>
      </c>
      <c r="F94" s="101">
        <v>235.0</v>
      </c>
      <c r="G94" s="32">
        <v>254.0</v>
      </c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62">
    <mergeCell ref="B77:B79"/>
    <mergeCell ref="B80:B82"/>
    <mergeCell ref="B56:B58"/>
    <mergeCell ref="B59:B61"/>
    <mergeCell ref="B62:B64"/>
    <mergeCell ref="B65:B67"/>
    <mergeCell ref="B68:B70"/>
    <mergeCell ref="B71:B73"/>
    <mergeCell ref="B74:B76"/>
    <mergeCell ref="A2:A4"/>
    <mergeCell ref="B2:B4"/>
    <mergeCell ref="A5:A7"/>
    <mergeCell ref="B5:B7"/>
    <mergeCell ref="A8:A10"/>
    <mergeCell ref="B8:B10"/>
    <mergeCell ref="B11:B13"/>
    <mergeCell ref="A11:A13"/>
    <mergeCell ref="A14:A16"/>
    <mergeCell ref="A17:A19"/>
    <mergeCell ref="A20:A22"/>
    <mergeCell ref="A23:A25"/>
    <mergeCell ref="A26:A28"/>
    <mergeCell ref="A29:A31"/>
    <mergeCell ref="B14:B16"/>
    <mergeCell ref="B17:B19"/>
    <mergeCell ref="B20:B22"/>
    <mergeCell ref="B23:B25"/>
    <mergeCell ref="B26:B28"/>
    <mergeCell ref="B29:B31"/>
    <mergeCell ref="B32:B34"/>
    <mergeCell ref="A32:A34"/>
    <mergeCell ref="A35:A37"/>
    <mergeCell ref="A38:A40"/>
    <mergeCell ref="A41:A43"/>
    <mergeCell ref="A44:A46"/>
    <mergeCell ref="A47:A49"/>
    <mergeCell ref="A50:A52"/>
    <mergeCell ref="B35:B37"/>
    <mergeCell ref="B38:B40"/>
    <mergeCell ref="B41:B43"/>
    <mergeCell ref="B44:B46"/>
    <mergeCell ref="B47:B49"/>
    <mergeCell ref="B50:B52"/>
    <mergeCell ref="B53:B55"/>
    <mergeCell ref="A53:A55"/>
    <mergeCell ref="A56:A58"/>
    <mergeCell ref="A59:A61"/>
    <mergeCell ref="A62:A64"/>
    <mergeCell ref="A65:A67"/>
    <mergeCell ref="A68:A70"/>
    <mergeCell ref="A71:A73"/>
    <mergeCell ref="A89:A91"/>
    <mergeCell ref="B89:B91"/>
    <mergeCell ref="A92:A94"/>
    <mergeCell ref="B92:B94"/>
    <mergeCell ref="A74:A76"/>
    <mergeCell ref="A77:A79"/>
    <mergeCell ref="A80:A82"/>
    <mergeCell ref="A83:A85"/>
    <mergeCell ref="B83:B85"/>
    <mergeCell ref="A86:A88"/>
    <mergeCell ref="B86:B88"/>
  </mergeCells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86"/>
    <col customWidth="1" min="2" max="2" width="52.71"/>
    <col customWidth="1" min="3" max="6" width="10.86"/>
    <col customWidth="1" min="7" max="7" width="9.86"/>
    <col customWidth="1" min="8" max="26" width="10.86"/>
  </cols>
  <sheetData>
    <row r="1">
      <c r="A1" s="1" t="s">
        <v>0</v>
      </c>
      <c r="B1" s="1" t="s">
        <v>1</v>
      </c>
      <c r="C1" s="64"/>
      <c r="D1" s="3">
        <v>2021.0</v>
      </c>
      <c r="E1" s="3">
        <v>2022.0</v>
      </c>
      <c r="F1" s="100">
        <v>2023.0</v>
      </c>
      <c r="G1" s="27">
        <v>2024.0</v>
      </c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>
      <c r="A2" s="17" t="s">
        <v>32</v>
      </c>
      <c r="B2" s="18" t="s">
        <v>33</v>
      </c>
      <c r="C2" s="66" t="s">
        <v>93</v>
      </c>
      <c r="D2" s="119">
        <v>0.6166666666666667</v>
      </c>
      <c r="E2" s="120">
        <v>0.6305418719211823</v>
      </c>
      <c r="F2" s="120">
        <v>0.5054347826086957</v>
      </c>
      <c r="G2" s="52">
        <f>G3/G4</f>
        <v>0.5762711864</v>
      </c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30"/>
      <c r="B3" s="30"/>
      <c r="C3" s="69" t="s">
        <v>94</v>
      </c>
      <c r="D3" s="70">
        <v>111.0</v>
      </c>
      <c r="E3" s="84">
        <v>128.0</v>
      </c>
      <c r="F3" s="80">
        <v>93.0</v>
      </c>
      <c r="G3" s="32">
        <v>102.0</v>
      </c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33"/>
      <c r="B4" s="33"/>
      <c r="C4" s="69" t="s">
        <v>95</v>
      </c>
      <c r="D4" s="70">
        <v>180.0</v>
      </c>
      <c r="E4" s="87">
        <v>203.0</v>
      </c>
      <c r="F4" s="101">
        <v>184.0</v>
      </c>
      <c r="G4" s="32">
        <v>177.0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17" t="s">
        <v>10</v>
      </c>
      <c r="B5" s="18" t="s">
        <v>11</v>
      </c>
      <c r="C5" s="66" t="s">
        <v>93</v>
      </c>
      <c r="D5" s="113">
        <v>0.7746478873239436</v>
      </c>
      <c r="E5" s="114">
        <v>0.6956521739130435</v>
      </c>
      <c r="F5" s="114">
        <v>0.647887323943662</v>
      </c>
      <c r="G5" s="52">
        <f>G6/G7</f>
        <v>0.7083333333</v>
      </c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30"/>
      <c r="B6" s="30"/>
      <c r="C6" s="69" t="s">
        <v>94</v>
      </c>
      <c r="D6" s="70">
        <v>110.0</v>
      </c>
      <c r="E6" s="84">
        <v>128.0</v>
      </c>
      <c r="F6" s="80">
        <v>92.0</v>
      </c>
      <c r="G6" s="32">
        <v>102.0</v>
      </c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33"/>
      <c r="B7" s="33"/>
      <c r="C7" s="69" t="s">
        <v>95</v>
      </c>
      <c r="D7" s="70">
        <v>142.0</v>
      </c>
      <c r="E7" s="87">
        <v>184.0</v>
      </c>
      <c r="F7" s="101">
        <v>142.0</v>
      </c>
      <c r="G7" s="32">
        <v>144.0</v>
      </c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17" t="s">
        <v>34</v>
      </c>
      <c r="B8" s="18" t="s">
        <v>35</v>
      </c>
      <c r="C8" s="66" t="s">
        <v>93</v>
      </c>
      <c r="D8" s="19">
        <v>0.4722222222222222</v>
      </c>
      <c r="E8" s="22">
        <v>0.43842364532019706</v>
      </c>
      <c r="F8" s="22">
        <v>0.5054347826086957</v>
      </c>
      <c r="G8" s="26">
        <f>G9/G10</f>
        <v>0.4237288136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30"/>
      <c r="B9" s="30"/>
      <c r="C9" s="69" t="s">
        <v>94</v>
      </c>
      <c r="D9" s="70">
        <v>85.0</v>
      </c>
      <c r="E9" s="84">
        <v>89.0</v>
      </c>
      <c r="F9" s="80">
        <v>93.0</v>
      </c>
      <c r="G9" s="32">
        <v>75.0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33"/>
      <c r="B10" s="33"/>
      <c r="C10" s="69" t="s">
        <v>95</v>
      </c>
      <c r="D10" s="70">
        <v>180.0</v>
      </c>
      <c r="E10" s="87">
        <v>203.0</v>
      </c>
      <c r="F10" s="101">
        <v>184.0</v>
      </c>
      <c r="G10" s="32">
        <v>177.0</v>
      </c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17" t="s">
        <v>36</v>
      </c>
      <c r="B11" s="18" t="s">
        <v>37</v>
      </c>
      <c r="C11" s="66" t="s">
        <v>93</v>
      </c>
      <c r="D11" s="73">
        <v>0.384</v>
      </c>
      <c r="E11" s="22">
        <v>0.34415584415584416</v>
      </c>
      <c r="F11" s="22">
        <v>0.40540540540540543</v>
      </c>
      <c r="G11" s="26">
        <f>G12/G13</f>
        <v>0.3457943925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30"/>
      <c r="B12" s="30"/>
      <c r="C12" s="69" t="s">
        <v>94</v>
      </c>
      <c r="D12" s="70">
        <v>48.0</v>
      </c>
      <c r="E12" s="84">
        <v>53.0</v>
      </c>
      <c r="F12" s="80">
        <v>45.0</v>
      </c>
      <c r="G12" s="32">
        <v>37.0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33"/>
      <c r="B13" s="33"/>
      <c r="C13" s="69" t="s">
        <v>95</v>
      </c>
      <c r="D13" s="70">
        <v>125.0</v>
      </c>
      <c r="E13" s="87">
        <v>154.0</v>
      </c>
      <c r="F13" s="101">
        <v>111.0</v>
      </c>
      <c r="G13" s="32">
        <v>107.0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17" t="s">
        <v>12</v>
      </c>
      <c r="B14" s="18" t="s">
        <v>13</v>
      </c>
      <c r="C14" s="66" t="s">
        <v>93</v>
      </c>
      <c r="D14" s="19">
        <v>0.6666666666666666</v>
      </c>
      <c r="E14" s="22">
        <v>0.6650246305418719</v>
      </c>
      <c r="F14" s="22">
        <v>0.8043478260869565</v>
      </c>
      <c r="G14" s="26">
        <f>G15/G16</f>
        <v>0.813559322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30"/>
      <c r="B15" s="30"/>
      <c r="C15" s="69" t="s">
        <v>94</v>
      </c>
      <c r="D15" s="70">
        <v>120.0</v>
      </c>
      <c r="E15" s="84">
        <v>135.0</v>
      </c>
      <c r="F15" s="80">
        <v>148.0</v>
      </c>
      <c r="G15" s="32">
        <v>144.0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33"/>
      <c r="B16" s="33"/>
      <c r="C16" s="69" t="s">
        <v>95</v>
      </c>
      <c r="D16" s="70">
        <v>180.0</v>
      </c>
      <c r="E16" s="87">
        <v>203.0</v>
      </c>
      <c r="F16" s="101">
        <v>184.0</v>
      </c>
      <c r="G16" s="32">
        <v>177.0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17" t="s">
        <v>14</v>
      </c>
      <c r="B17" s="18" t="s">
        <v>15</v>
      </c>
      <c r="C17" s="66" t="s">
        <v>93</v>
      </c>
      <c r="D17" s="113">
        <v>0.23943661971830985</v>
      </c>
      <c r="E17" s="114">
        <v>0.15217391304347827</v>
      </c>
      <c r="F17" s="114">
        <v>0.22535211267605634</v>
      </c>
      <c r="G17" s="52">
        <f>G18/G19</f>
        <v>0.2083333333</v>
      </c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30"/>
      <c r="B18" s="30"/>
      <c r="C18" s="69" t="s">
        <v>94</v>
      </c>
      <c r="D18" s="70">
        <v>34.0</v>
      </c>
      <c r="E18" s="84">
        <v>28.0</v>
      </c>
      <c r="F18" s="80">
        <v>32.0</v>
      </c>
      <c r="G18" s="32">
        <v>30.0</v>
      </c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33"/>
      <c r="B19" s="33"/>
      <c r="C19" s="69" t="s">
        <v>95</v>
      </c>
      <c r="D19" s="70">
        <v>142.0</v>
      </c>
      <c r="E19" s="87">
        <v>184.0</v>
      </c>
      <c r="F19" s="101">
        <v>142.0</v>
      </c>
      <c r="G19" s="32">
        <v>144.0</v>
      </c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>
      <c r="A20" s="17" t="s">
        <v>41</v>
      </c>
      <c r="B20" s="18" t="s">
        <v>42</v>
      </c>
      <c r="C20" s="66" t="s">
        <v>93</v>
      </c>
      <c r="D20" s="108">
        <v>0.38333333333333336</v>
      </c>
      <c r="E20" s="111">
        <v>0.22167487684729065</v>
      </c>
      <c r="F20" s="111">
        <v>0.358695652173913</v>
      </c>
      <c r="G20" s="44">
        <f>G21/G22</f>
        <v>0.2994350282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ht="15.75" customHeight="1">
      <c r="A21" s="30"/>
      <c r="B21" s="30"/>
      <c r="C21" s="69" t="s">
        <v>94</v>
      </c>
      <c r="D21" s="70">
        <v>69.0</v>
      </c>
      <c r="E21" s="84">
        <v>45.0</v>
      </c>
      <c r="F21" s="80">
        <v>66.0</v>
      </c>
      <c r="G21" s="32">
        <v>53.0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ht="15.75" customHeight="1">
      <c r="A22" s="33"/>
      <c r="B22" s="33"/>
      <c r="C22" s="69" t="s">
        <v>95</v>
      </c>
      <c r="D22" s="70">
        <v>180.0</v>
      </c>
      <c r="E22" s="87">
        <v>203.0</v>
      </c>
      <c r="F22" s="101">
        <v>184.0</v>
      </c>
      <c r="G22" s="32">
        <v>177.0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ht="15.75" customHeight="1">
      <c r="A23" s="17" t="s">
        <v>43</v>
      </c>
      <c r="B23" s="18" t="s">
        <v>44</v>
      </c>
      <c r="C23" s="66" t="s">
        <v>93</v>
      </c>
      <c r="D23" s="19">
        <v>0.027777777777777776</v>
      </c>
      <c r="E23" s="22">
        <v>0.009852216748768473</v>
      </c>
      <c r="F23" s="22">
        <v>0.05434782608695652</v>
      </c>
      <c r="G23" s="26">
        <f>G24/G25</f>
        <v>0.0395480226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30"/>
      <c r="B24" s="30"/>
      <c r="C24" s="69" t="s">
        <v>94</v>
      </c>
      <c r="D24" s="70">
        <v>5.0</v>
      </c>
      <c r="E24" s="84">
        <v>2.0</v>
      </c>
      <c r="F24" s="80">
        <v>10.0</v>
      </c>
      <c r="G24" s="32">
        <v>7.0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33"/>
      <c r="B25" s="33"/>
      <c r="C25" s="69" t="s">
        <v>95</v>
      </c>
      <c r="D25" s="70">
        <v>180.0</v>
      </c>
      <c r="E25" s="87">
        <v>203.0</v>
      </c>
      <c r="F25" s="101">
        <v>184.0</v>
      </c>
      <c r="G25" s="32">
        <v>177.0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17" t="s">
        <v>46</v>
      </c>
      <c r="B26" s="18" t="s">
        <v>47</v>
      </c>
      <c r="C26" s="66" t="s">
        <v>93</v>
      </c>
      <c r="D26" s="19">
        <v>0.057971014492753624</v>
      </c>
      <c r="E26" s="22">
        <v>0.044444444444444446</v>
      </c>
      <c r="F26" s="22">
        <v>0.07575757575757576</v>
      </c>
      <c r="G26" s="26">
        <f>G27/G28</f>
        <v>0.07547169811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30"/>
      <c r="B27" s="30"/>
      <c r="C27" s="69" t="s">
        <v>94</v>
      </c>
      <c r="D27" s="70">
        <v>4.0</v>
      </c>
      <c r="E27" s="84">
        <v>2.0</v>
      </c>
      <c r="F27" s="80">
        <v>5.0</v>
      </c>
      <c r="G27" s="32">
        <v>4.0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33"/>
      <c r="B28" s="33"/>
      <c r="C28" s="69" t="s">
        <v>95</v>
      </c>
      <c r="D28" s="70">
        <v>69.0</v>
      </c>
      <c r="E28" s="87">
        <v>45.0</v>
      </c>
      <c r="F28" s="101">
        <v>66.0</v>
      </c>
      <c r="G28" s="32">
        <v>53.0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17" t="s">
        <v>49</v>
      </c>
      <c r="B29" s="18" t="s">
        <v>50</v>
      </c>
      <c r="C29" s="66" t="s">
        <v>93</v>
      </c>
      <c r="D29" s="19">
        <v>0.009259259259259259</v>
      </c>
      <c r="E29" s="22">
        <v>0.0</v>
      </c>
      <c r="F29" s="22">
        <v>0.042735042735042736</v>
      </c>
      <c r="G29" s="26">
        <f>G30/G31</f>
        <v>0.0243902439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30"/>
      <c r="B30" s="30"/>
      <c r="C30" s="69" t="s">
        <v>94</v>
      </c>
      <c r="D30" s="70">
        <v>1.0</v>
      </c>
      <c r="E30" s="84">
        <v>0.0</v>
      </c>
      <c r="F30" s="80">
        <v>5.0</v>
      </c>
      <c r="G30" s="32">
        <v>3.0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33"/>
      <c r="B31" s="33"/>
      <c r="C31" s="69" t="s">
        <v>95</v>
      </c>
      <c r="D31" s="70">
        <v>108.0</v>
      </c>
      <c r="E31" s="87">
        <v>152.0</v>
      </c>
      <c r="F31" s="101">
        <v>117.0</v>
      </c>
      <c r="G31" s="32">
        <v>123.0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17" t="s">
        <v>51</v>
      </c>
      <c r="B32" s="18" t="s">
        <v>52</v>
      </c>
      <c r="C32" s="66" t="s">
        <v>93</v>
      </c>
      <c r="D32" s="19">
        <v>0.4666666666666667</v>
      </c>
      <c r="E32" s="22">
        <v>0.5221674876847291</v>
      </c>
      <c r="F32" s="22">
        <v>0.5054347826086957</v>
      </c>
      <c r="G32" s="26">
        <f>G33/G34</f>
        <v>0.4689265537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30"/>
      <c r="B33" s="30"/>
      <c r="C33" s="69" t="s">
        <v>94</v>
      </c>
      <c r="D33" s="70">
        <v>84.0</v>
      </c>
      <c r="E33" s="84">
        <v>106.0</v>
      </c>
      <c r="F33" s="80">
        <v>93.0</v>
      </c>
      <c r="G33" s="32">
        <v>83.0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33"/>
      <c r="B34" s="33"/>
      <c r="C34" s="69" t="s">
        <v>95</v>
      </c>
      <c r="D34" s="70">
        <v>180.0</v>
      </c>
      <c r="E34" s="87">
        <v>203.0</v>
      </c>
      <c r="F34" s="101">
        <v>184.0</v>
      </c>
      <c r="G34" s="32">
        <v>177.0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17" t="s">
        <v>53</v>
      </c>
      <c r="B35" s="18" t="s">
        <v>122</v>
      </c>
      <c r="C35" s="66" t="s">
        <v>93</v>
      </c>
      <c r="D35" s="19">
        <v>0.5555555555555556</v>
      </c>
      <c r="E35" s="22">
        <v>0.8029556650246306</v>
      </c>
      <c r="F35" s="22">
        <v>0.6739130434782609</v>
      </c>
      <c r="G35" s="26">
        <f>G36/G37</f>
        <v>0.6779661017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30"/>
      <c r="B36" s="30"/>
      <c r="C36" s="69" t="s">
        <v>94</v>
      </c>
      <c r="D36" s="70">
        <v>100.0</v>
      </c>
      <c r="E36" s="84">
        <v>163.0</v>
      </c>
      <c r="F36" s="80">
        <v>124.0</v>
      </c>
      <c r="G36" s="32">
        <v>120.0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33"/>
      <c r="B37" s="33"/>
      <c r="C37" s="69" t="s">
        <v>95</v>
      </c>
      <c r="D37" s="70">
        <v>180.0</v>
      </c>
      <c r="E37" s="87">
        <v>203.0</v>
      </c>
      <c r="F37" s="101">
        <v>184.0</v>
      </c>
      <c r="G37" s="32">
        <v>177.0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17" t="s">
        <v>16</v>
      </c>
      <c r="B38" s="18" t="s">
        <v>55</v>
      </c>
      <c r="C38" s="66" t="s">
        <v>93</v>
      </c>
      <c r="D38" s="113">
        <v>0.2111111111111111</v>
      </c>
      <c r="E38" s="114">
        <v>0.09359605911330049</v>
      </c>
      <c r="F38" s="114">
        <v>0.22282608695652173</v>
      </c>
      <c r="G38" s="52">
        <f>G39/G40</f>
        <v>0.186440678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30"/>
      <c r="B39" s="30"/>
      <c r="C39" s="69" t="s">
        <v>94</v>
      </c>
      <c r="D39" s="70">
        <v>38.0</v>
      </c>
      <c r="E39" s="84">
        <v>19.0</v>
      </c>
      <c r="F39" s="80">
        <v>41.0</v>
      </c>
      <c r="G39" s="32">
        <v>33.0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33"/>
      <c r="B40" s="33"/>
      <c r="C40" s="69" t="s">
        <v>95</v>
      </c>
      <c r="D40" s="70">
        <v>180.0</v>
      </c>
      <c r="E40" s="87">
        <v>203.0</v>
      </c>
      <c r="F40" s="101">
        <v>184.0</v>
      </c>
      <c r="G40" s="32">
        <v>177.0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17" t="s">
        <v>56</v>
      </c>
      <c r="B41" s="18" t="s">
        <v>57</v>
      </c>
      <c r="C41" s="66" t="s">
        <v>93</v>
      </c>
      <c r="D41" s="19">
        <v>0.2</v>
      </c>
      <c r="E41" s="22">
        <v>0.09359605911330049</v>
      </c>
      <c r="F41" s="22">
        <v>0.18478260869565216</v>
      </c>
      <c r="G41" s="26">
        <f>G42/G43</f>
        <v>0.1638418079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30"/>
      <c r="B42" s="30"/>
      <c r="C42" s="69" t="s">
        <v>94</v>
      </c>
      <c r="D42" s="70">
        <v>36.0</v>
      </c>
      <c r="E42" s="84">
        <v>19.0</v>
      </c>
      <c r="F42" s="80">
        <v>34.0</v>
      </c>
      <c r="G42" s="32">
        <v>29.0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33"/>
      <c r="B43" s="33"/>
      <c r="C43" s="69" t="s">
        <v>95</v>
      </c>
      <c r="D43" s="70">
        <v>180.0</v>
      </c>
      <c r="E43" s="87">
        <v>203.0</v>
      </c>
      <c r="F43" s="101">
        <v>184.0</v>
      </c>
      <c r="G43" s="32">
        <v>177.0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17" t="s">
        <v>59</v>
      </c>
      <c r="B44" s="18" t="s">
        <v>60</v>
      </c>
      <c r="C44" s="66" t="s">
        <v>93</v>
      </c>
      <c r="D44" s="19">
        <v>0.005555555555555556</v>
      </c>
      <c r="E44" s="22">
        <v>0.0</v>
      </c>
      <c r="F44" s="22">
        <v>0.03804347826086957</v>
      </c>
      <c r="G44" s="26">
        <f>G45/G46</f>
        <v>0.01129943503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30"/>
      <c r="B45" s="30"/>
      <c r="C45" s="69" t="s">
        <v>94</v>
      </c>
      <c r="D45" s="70">
        <v>1.0</v>
      </c>
      <c r="E45" s="84">
        <v>0.0</v>
      </c>
      <c r="F45" s="80">
        <v>7.0</v>
      </c>
      <c r="G45" s="32">
        <v>2.0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33"/>
      <c r="B46" s="33"/>
      <c r="C46" s="69" t="s">
        <v>95</v>
      </c>
      <c r="D46" s="70">
        <v>180.0</v>
      </c>
      <c r="E46" s="87">
        <v>203.0</v>
      </c>
      <c r="F46" s="101">
        <v>184.0</v>
      </c>
      <c r="G46" s="32">
        <v>177.0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17" t="s">
        <v>61</v>
      </c>
      <c r="B47" s="18" t="s">
        <v>62</v>
      </c>
      <c r="C47" s="66" t="s">
        <v>93</v>
      </c>
      <c r="D47" s="19">
        <v>0.005555555555555556</v>
      </c>
      <c r="E47" s="22">
        <v>0.0</v>
      </c>
      <c r="F47" s="22">
        <v>0.0</v>
      </c>
      <c r="G47" s="26">
        <f>G48/G49</f>
        <v>0.01129943503</v>
      </c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30"/>
      <c r="B48" s="30"/>
      <c r="C48" s="69" t="s">
        <v>94</v>
      </c>
      <c r="D48" s="70">
        <v>1.0</v>
      </c>
      <c r="E48" s="84">
        <v>0.0</v>
      </c>
      <c r="F48" s="80">
        <v>0.0</v>
      </c>
      <c r="G48" s="32">
        <v>2.0</v>
      </c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33"/>
      <c r="B49" s="33"/>
      <c r="C49" s="69" t="s">
        <v>95</v>
      </c>
      <c r="D49" s="70">
        <v>180.0</v>
      </c>
      <c r="E49" s="87">
        <v>203.0</v>
      </c>
      <c r="F49" s="101">
        <v>184.0</v>
      </c>
      <c r="G49" s="32">
        <v>177.0</v>
      </c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17" t="s">
        <v>20</v>
      </c>
      <c r="B50" s="18" t="s">
        <v>21</v>
      </c>
      <c r="C50" s="66" t="s">
        <v>93</v>
      </c>
      <c r="D50" s="113">
        <v>0.1509433962264151</v>
      </c>
      <c r="E50" s="114">
        <v>0.23684210526315788</v>
      </c>
      <c r="F50" s="114">
        <v>0.19298245614035087</v>
      </c>
      <c r="G50" s="52">
        <f>G51/G52</f>
        <v>0.2098214286</v>
      </c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30"/>
      <c r="B51" s="30"/>
      <c r="C51" s="69" t="s">
        <v>94</v>
      </c>
      <c r="D51" s="70">
        <v>32.0</v>
      </c>
      <c r="E51" s="84">
        <v>63.0</v>
      </c>
      <c r="F51" s="80">
        <v>44.0</v>
      </c>
      <c r="G51" s="32">
        <v>47.0</v>
      </c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33"/>
      <c r="B52" s="33"/>
      <c r="C52" s="69" t="s">
        <v>95</v>
      </c>
      <c r="D52" s="70">
        <v>212.0</v>
      </c>
      <c r="E52" s="87">
        <v>266.0</v>
      </c>
      <c r="F52" s="101">
        <v>228.0</v>
      </c>
      <c r="G52" s="32">
        <v>224.0</v>
      </c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17" t="s">
        <v>63</v>
      </c>
      <c r="B53" s="18" t="s">
        <v>64</v>
      </c>
      <c r="C53" s="66" t="s">
        <v>93</v>
      </c>
      <c r="D53" s="19">
        <v>0.03773584905660377</v>
      </c>
      <c r="E53" s="22">
        <v>0.10526315789473684</v>
      </c>
      <c r="F53" s="22">
        <v>0.03508771929824561</v>
      </c>
      <c r="G53" s="26">
        <f>G54/G55</f>
        <v>0.05803571429</v>
      </c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30"/>
      <c r="B54" s="30"/>
      <c r="C54" s="69" t="s">
        <v>94</v>
      </c>
      <c r="D54" s="70">
        <v>8.0</v>
      </c>
      <c r="E54" s="84">
        <v>28.0</v>
      </c>
      <c r="F54" s="80">
        <v>8.0</v>
      </c>
      <c r="G54" s="32">
        <v>13.0</v>
      </c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33"/>
      <c r="B55" s="33"/>
      <c r="C55" s="69" t="s">
        <v>95</v>
      </c>
      <c r="D55" s="70">
        <v>212.0</v>
      </c>
      <c r="E55" s="87">
        <v>266.0</v>
      </c>
      <c r="F55" s="101">
        <v>228.0</v>
      </c>
      <c r="G55" s="32">
        <v>224.0</v>
      </c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17" t="s">
        <v>65</v>
      </c>
      <c r="B56" s="18" t="s">
        <v>66</v>
      </c>
      <c r="C56" s="66" t="s">
        <v>93</v>
      </c>
      <c r="D56" s="113">
        <v>0.11320754716981132</v>
      </c>
      <c r="E56" s="116">
        <v>0.13157894736842105</v>
      </c>
      <c r="F56" s="116">
        <v>0.15789473684210525</v>
      </c>
      <c r="G56" s="52">
        <f>G57/G58</f>
        <v>0.1517857143</v>
      </c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30"/>
      <c r="B57" s="30"/>
      <c r="C57" s="69" t="s">
        <v>94</v>
      </c>
      <c r="D57" s="70">
        <v>24.0</v>
      </c>
      <c r="E57" s="84">
        <v>35.0</v>
      </c>
      <c r="F57" s="80">
        <v>36.0</v>
      </c>
      <c r="G57" s="32">
        <v>34.0</v>
      </c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33"/>
      <c r="B58" s="33"/>
      <c r="C58" s="69" t="s">
        <v>95</v>
      </c>
      <c r="D58" s="70">
        <v>212.0</v>
      </c>
      <c r="E58" s="87">
        <v>266.0</v>
      </c>
      <c r="F58" s="101">
        <v>228.0</v>
      </c>
      <c r="G58" s="32">
        <v>224.0</v>
      </c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17" t="s">
        <v>67</v>
      </c>
      <c r="B59" s="18" t="s">
        <v>68</v>
      </c>
      <c r="C59" s="66" t="s">
        <v>93</v>
      </c>
      <c r="D59" s="19">
        <v>0.631578947368421</v>
      </c>
      <c r="E59" s="96">
        <v>0.375</v>
      </c>
      <c r="F59" s="92">
        <v>0.5454545454545454</v>
      </c>
      <c r="G59" s="26">
        <f>G60/G61</f>
        <v>0.65625</v>
      </c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30"/>
      <c r="B60" s="30"/>
      <c r="C60" s="69" t="s">
        <v>94</v>
      </c>
      <c r="D60" s="70">
        <v>12.0</v>
      </c>
      <c r="E60" s="84">
        <v>6.0</v>
      </c>
      <c r="F60" s="80">
        <v>12.0</v>
      </c>
      <c r="G60" s="32">
        <v>21.0</v>
      </c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33"/>
      <c r="B61" s="33"/>
      <c r="C61" s="69" t="s">
        <v>95</v>
      </c>
      <c r="D61" s="70">
        <v>19.0</v>
      </c>
      <c r="E61" s="87">
        <v>16.0</v>
      </c>
      <c r="F61" s="101">
        <v>22.0</v>
      </c>
      <c r="G61" s="32">
        <v>32.0</v>
      </c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17" t="s">
        <v>18</v>
      </c>
      <c r="B62" s="18" t="s">
        <v>19</v>
      </c>
      <c r="C62" s="66" t="s">
        <v>93</v>
      </c>
      <c r="D62" s="19">
        <v>0.33962264150943394</v>
      </c>
      <c r="E62" s="22">
        <v>0.21804511278195488</v>
      </c>
      <c r="F62" s="22">
        <v>0.4342105263157895</v>
      </c>
      <c r="G62" s="26">
        <f>G63/G64</f>
        <v>0.4107142857</v>
      </c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30"/>
      <c r="B63" s="30"/>
      <c r="C63" s="69" t="s">
        <v>94</v>
      </c>
      <c r="D63" s="70">
        <v>72.0</v>
      </c>
      <c r="E63" s="84">
        <v>58.0</v>
      </c>
      <c r="F63" s="80">
        <v>99.0</v>
      </c>
      <c r="G63" s="32">
        <v>92.0</v>
      </c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33"/>
      <c r="B64" s="33"/>
      <c r="C64" s="69" t="s">
        <v>95</v>
      </c>
      <c r="D64" s="70">
        <v>212.0</v>
      </c>
      <c r="E64" s="87">
        <v>266.0</v>
      </c>
      <c r="F64" s="101">
        <v>228.0</v>
      </c>
      <c r="G64" s="32">
        <v>224.0</v>
      </c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17" t="s">
        <v>71</v>
      </c>
      <c r="B65" s="18" t="s">
        <v>72</v>
      </c>
      <c r="C65" s="66" t="s">
        <v>93</v>
      </c>
      <c r="D65" s="19">
        <v>0.12735849056603774</v>
      </c>
      <c r="E65" s="22">
        <v>0.04887218045112782</v>
      </c>
      <c r="F65" s="22">
        <v>0.10087719298245613</v>
      </c>
      <c r="G65" s="26">
        <f>G66/G67</f>
        <v>0.1383928571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30"/>
      <c r="B66" s="30"/>
      <c r="C66" s="69" t="s">
        <v>94</v>
      </c>
      <c r="D66" s="70">
        <v>27.0</v>
      </c>
      <c r="E66" s="84">
        <v>13.0</v>
      </c>
      <c r="F66" s="80">
        <v>23.0</v>
      </c>
      <c r="G66" s="32">
        <v>31.0</v>
      </c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33"/>
      <c r="B67" s="33"/>
      <c r="C67" s="69" t="s">
        <v>95</v>
      </c>
      <c r="D67" s="70">
        <v>212.0</v>
      </c>
      <c r="E67" s="87">
        <v>266.0</v>
      </c>
      <c r="F67" s="101">
        <v>228.0</v>
      </c>
      <c r="G67" s="32">
        <v>224.0</v>
      </c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17" t="s">
        <v>73</v>
      </c>
      <c r="B68" s="28" t="s">
        <v>74</v>
      </c>
      <c r="C68" s="117" t="s">
        <v>93</v>
      </c>
      <c r="D68" s="74">
        <v>0.02358490566037736</v>
      </c>
      <c r="E68" s="22">
        <v>0.03007518796992481</v>
      </c>
      <c r="F68" s="22">
        <v>0.039473684210526314</v>
      </c>
      <c r="G68" s="26">
        <f>G69/G70</f>
        <v>0.02678571429</v>
      </c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30"/>
      <c r="B69" s="30"/>
      <c r="C69" s="118" t="s">
        <v>94</v>
      </c>
      <c r="D69" s="75">
        <v>5.0</v>
      </c>
      <c r="E69" s="84">
        <v>8.0</v>
      </c>
      <c r="F69" s="80">
        <v>9.0</v>
      </c>
      <c r="G69" s="32">
        <v>6.0</v>
      </c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33"/>
      <c r="B70" s="33"/>
      <c r="C70" s="118" t="s">
        <v>95</v>
      </c>
      <c r="D70" s="75">
        <v>212.0</v>
      </c>
      <c r="E70" s="87">
        <v>266.0</v>
      </c>
      <c r="F70" s="101">
        <v>228.0</v>
      </c>
      <c r="G70" s="32">
        <v>224.0</v>
      </c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17" t="s">
        <v>75</v>
      </c>
      <c r="B71" s="28" t="s">
        <v>76</v>
      </c>
      <c r="C71" s="117" t="s">
        <v>93</v>
      </c>
      <c r="D71" s="74">
        <v>0.12735849056603774</v>
      </c>
      <c r="E71" s="22">
        <v>0.06390977443609022</v>
      </c>
      <c r="F71" s="22">
        <v>0.2236842105263158</v>
      </c>
      <c r="G71" s="26">
        <f>G72/G73</f>
        <v>0.1473214286</v>
      </c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30"/>
      <c r="B72" s="30"/>
      <c r="C72" s="118" t="s">
        <v>94</v>
      </c>
      <c r="D72" s="75">
        <v>27.0</v>
      </c>
      <c r="E72" s="84">
        <v>17.0</v>
      </c>
      <c r="F72" s="80">
        <v>51.0</v>
      </c>
      <c r="G72" s="32">
        <v>33.0</v>
      </c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33"/>
      <c r="B73" s="33"/>
      <c r="C73" s="118" t="s">
        <v>95</v>
      </c>
      <c r="D73" s="75">
        <v>212.0</v>
      </c>
      <c r="E73" s="87">
        <v>266.0</v>
      </c>
      <c r="F73" s="101">
        <v>228.0</v>
      </c>
      <c r="G73" s="32">
        <v>224.0</v>
      </c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17" t="s">
        <v>77</v>
      </c>
      <c r="B74" s="28" t="s">
        <v>78</v>
      </c>
      <c r="C74" s="117" t="s">
        <v>93</v>
      </c>
      <c r="D74" s="113">
        <v>0.08018867924528301</v>
      </c>
      <c r="E74" s="114">
        <v>0.03759398496240601</v>
      </c>
      <c r="F74" s="114">
        <v>0.09210526315789473</v>
      </c>
      <c r="G74" s="52">
        <f>G75/G76</f>
        <v>0.1026785714</v>
      </c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30"/>
      <c r="B75" s="30"/>
      <c r="C75" s="118" t="s">
        <v>94</v>
      </c>
      <c r="D75" s="75">
        <v>17.0</v>
      </c>
      <c r="E75" s="84">
        <v>10.0</v>
      </c>
      <c r="F75" s="80">
        <v>21.0</v>
      </c>
      <c r="G75" s="32">
        <v>23.0</v>
      </c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33"/>
      <c r="B76" s="33"/>
      <c r="C76" s="118" t="s">
        <v>95</v>
      </c>
      <c r="D76" s="75">
        <v>212.0</v>
      </c>
      <c r="E76" s="87">
        <v>266.0</v>
      </c>
      <c r="F76" s="101">
        <v>228.0</v>
      </c>
      <c r="G76" s="32">
        <v>224.0</v>
      </c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17" t="s">
        <v>22</v>
      </c>
      <c r="B77" s="28" t="s">
        <v>23</v>
      </c>
      <c r="C77" s="117" t="s">
        <v>93</v>
      </c>
      <c r="D77" s="138">
        <v>0.6792452830188679</v>
      </c>
      <c r="E77" s="139">
        <v>0.7018867924528301</v>
      </c>
      <c r="F77" s="139">
        <v>0.6842105263157895</v>
      </c>
      <c r="G77" s="140">
        <f>G78/G79</f>
        <v>0.7333333333</v>
      </c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30"/>
      <c r="B78" s="30"/>
      <c r="C78" s="118" t="s">
        <v>94</v>
      </c>
      <c r="D78" s="75">
        <v>144.0</v>
      </c>
      <c r="E78" s="84">
        <v>186.0</v>
      </c>
      <c r="F78" s="85">
        <v>156.0</v>
      </c>
      <c r="G78" s="32">
        <v>165.0</v>
      </c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33"/>
      <c r="B79" s="33"/>
      <c r="C79" s="118" t="s">
        <v>95</v>
      </c>
      <c r="D79" s="75">
        <v>212.0</v>
      </c>
      <c r="E79" s="87">
        <v>265.0</v>
      </c>
      <c r="F79" s="88">
        <v>228.0</v>
      </c>
      <c r="G79" s="32">
        <v>225.0</v>
      </c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17" t="s">
        <v>24</v>
      </c>
      <c r="B80" s="28" t="s">
        <v>80</v>
      </c>
      <c r="C80" s="117" t="s">
        <v>93</v>
      </c>
      <c r="D80" s="108">
        <v>0.5660377358490566</v>
      </c>
      <c r="E80" s="111">
        <v>0.5056603773584906</v>
      </c>
      <c r="F80" s="111">
        <v>0.5394736842105263</v>
      </c>
      <c r="G80" s="44">
        <f>G81/G82</f>
        <v>0.5866666667</v>
      </c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30"/>
      <c r="B81" s="30"/>
      <c r="C81" s="118" t="s">
        <v>94</v>
      </c>
      <c r="D81" s="75">
        <v>120.0</v>
      </c>
      <c r="E81" s="97">
        <v>134.0</v>
      </c>
      <c r="F81" s="80">
        <v>123.0</v>
      </c>
      <c r="G81" s="32">
        <v>132.0</v>
      </c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33"/>
      <c r="B82" s="33"/>
      <c r="C82" s="118" t="s">
        <v>95</v>
      </c>
      <c r="D82" s="75">
        <v>212.0</v>
      </c>
      <c r="E82" s="87">
        <v>265.0</v>
      </c>
      <c r="F82" s="101">
        <v>228.0</v>
      </c>
      <c r="G82" s="32">
        <v>225.0</v>
      </c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17" t="s">
        <v>81</v>
      </c>
      <c r="B83" s="28" t="s">
        <v>82</v>
      </c>
      <c r="C83" s="117" t="s">
        <v>93</v>
      </c>
      <c r="D83" s="74">
        <v>0.6666666666666666</v>
      </c>
      <c r="E83" s="22">
        <v>0.6534653465346535</v>
      </c>
      <c r="F83" s="22">
        <v>0.6666666666666666</v>
      </c>
      <c r="G83" s="26">
        <f>G84/G85</f>
        <v>0.702247191</v>
      </c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30"/>
      <c r="B84" s="30"/>
      <c r="C84" s="118" t="s">
        <v>94</v>
      </c>
      <c r="D84" s="75">
        <v>120.0</v>
      </c>
      <c r="E84" s="84">
        <v>132.0</v>
      </c>
      <c r="F84" s="80">
        <v>122.0</v>
      </c>
      <c r="G84" s="32">
        <v>125.0</v>
      </c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33"/>
      <c r="B85" s="33"/>
      <c r="C85" s="118" t="s">
        <v>95</v>
      </c>
      <c r="D85" s="75">
        <v>180.0</v>
      </c>
      <c r="E85" s="87">
        <v>202.0</v>
      </c>
      <c r="F85" s="101">
        <v>183.0</v>
      </c>
      <c r="G85" s="32">
        <v>178.0</v>
      </c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17" t="s">
        <v>83</v>
      </c>
      <c r="B86" s="18" t="s">
        <v>84</v>
      </c>
      <c r="C86" s="66" t="s">
        <v>93</v>
      </c>
      <c r="D86" s="19">
        <v>0.02358490566037736</v>
      </c>
      <c r="E86" s="22">
        <v>0.03773584905660377</v>
      </c>
      <c r="F86" s="22">
        <v>0.06578947368421052</v>
      </c>
      <c r="G86" s="26">
        <f>G87/G88</f>
        <v>0.04888888889</v>
      </c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30"/>
      <c r="B87" s="30"/>
      <c r="C87" s="69" t="s">
        <v>94</v>
      </c>
      <c r="D87" s="70">
        <v>5.0</v>
      </c>
      <c r="E87" s="84">
        <v>10.0</v>
      </c>
      <c r="F87" s="80">
        <v>15.0</v>
      </c>
      <c r="G87" s="32">
        <v>11.0</v>
      </c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33"/>
      <c r="B88" s="33"/>
      <c r="C88" s="69" t="s">
        <v>95</v>
      </c>
      <c r="D88" s="70">
        <v>212.0</v>
      </c>
      <c r="E88" s="87">
        <v>265.0</v>
      </c>
      <c r="F88" s="101">
        <v>228.0</v>
      </c>
      <c r="G88" s="32">
        <v>225.0</v>
      </c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17" t="s">
        <v>29</v>
      </c>
      <c r="B89" s="18" t="s">
        <v>30</v>
      </c>
      <c r="C89" s="66" t="s">
        <v>93</v>
      </c>
      <c r="D89" s="108">
        <v>0.7877358490566038</v>
      </c>
      <c r="E89" s="111">
        <v>0.6390977443609023</v>
      </c>
      <c r="F89" s="111">
        <v>0.6842105263157895</v>
      </c>
      <c r="G89" s="44">
        <f>G90/G91</f>
        <v>0.8035714286</v>
      </c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30"/>
      <c r="B90" s="30"/>
      <c r="C90" s="69" t="s">
        <v>94</v>
      </c>
      <c r="D90" s="70">
        <v>167.0</v>
      </c>
      <c r="E90" s="84">
        <v>170.0</v>
      </c>
      <c r="F90" s="80">
        <v>156.0</v>
      </c>
      <c r="G90" s="32">
        <v>180.0</v>
      </c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33"/>
      <c r="B91" s="33"/>
      <c r="C91" s="69" t="s">
        <v>95</v>
      </c>
      <c r="D91" s="70">
        <v>212.0</v>
      </c>
      <c r="E91" s="87">
        <v>266.0</v>
      </c>
      <c r="F91" s="101">
        <v>228.0</v>
      </c>
      <c r="G91" s="32">
        <v>224.0</v>
      </c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17" t="s">
        <v>27</v>
      </c>
      <c r="B92" s="18" t="s">
        <v>28</v>
      </c>
      <c r="C92" s="66" t="s">
        <v>93</v>
      </c>
      <c r="D92" s="19">
        <v>0.6462264150943396</v>
      </c>
      <c r="E92" s="22">
        <v>0.5811320754716981</v>
      </c>
      <c r="F92" s="22">
        <v>0.7017543859649122</v>
      </c>
      <c r="G92" s="26">
        <f>G93/G94</f>
        <v>0.6711111111</v>
      </c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30"/>
      <c r="B93" s="30"/>
      <c r="C93" s="69" t="s">
        <v>94</v>
      </c>
      <c r="D93" s="70">
        <v>137.0</v>
      </c>
      <c r="E93" s="84">
        <v>154.0</v>
      </c>
      <c r="F93" s="80">
        <v>160.0</v>
      </c>
      <c r="G93" s="32">
        <v>151.0</v>
      </c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33"/>
      <c r="B94" s="33"/>
      <c r="C94" s="69" t="s">
        <v>95</v>
      </c>
      <c r="D94" s="70">
        <v>212.0</v>
      </c>
      <c r="E94" s="87">
        <v>265.0</v>
      </c>
      <c r="F94" s="101">
        <v>228.0</v>
      </c>
      <c r="G94" s="32">
        <v>225.0</v>
      </c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62">
    <mergeCell ref="B77:B79"/>
    <mergeCell ref="B80:B82"/>
    <mergeCell ref="B56:B58"/>
    <mergeCell ref="B59:B61"/>
    <mergeCell ref="B62:B64"/>
    <mergeCell ref="B65:B67"/>
    <mergeCell ref="B68:B70"/>
    <mergeCell ref="B71:B73"/>
    <mergeCell ref="B74:B76"/>
    <mergeCell ref="A2:A4"/>
    <mergeCell ref="B2:B4"/>
    <mergeCell ref="A5:A7"/>
    <mergeCell ref="B5:B7"/>
    <mergeCell ref="A8:A10"/>
    <mergeCell ref="B8:B10"/>
    <mergeCell ref="B11:B13"/>
    <mergeCell ref="A11:A13"/>
    <mergeCell ref="A14:A16"/>
    <mergeCell ref="A17:A19"/>
    <mergeCell ref="A20:A22"/>
    <mergeCell ref="A23:A25"/>
    <mergeCell ref="A26:A28"/>
    <mergeCell ref="A29:A31"/>
    <mergeCell ref="B14:B16"/>
    <mergeCell ref="B17:B19"/>
    <mergeCell ref="B20:B22"/>
    <mergeCell ref="B23:B25"/>
    <mergeCell ref="B26:B28"/>
    <mergeCell ref="B29:B31"/>
    <mergeCell ref="B32:B34"/>
    <mergeCell ref="A32:A34"/>
    <mergeCell ref="A35:A37"/>
    <mergeCell ref="A38:A40"/>
    <mergeCell ref="A41:A43"/>
    <mergeCell ref="A44:A46"/>
    <mergeCell ref="A47:A49"/>
    <mergeCell ref="A50:A52"/>
    <mergeCell ref="B35:B37"/>
    <mergeCell ref="B38:B40"/>
    <mergeCell ref="B41:B43"/>
    <mergeCell ref="B44:B46"/>
    <mergeCell ref="B47:B49"/>
    <mergeCell ref="B50:B52"/>
    <mergeCell ref="B53:B55"/>
    <mergeCell ref="A53:A55"/>
    <mergeCell ref="A56:A58"/>
    <mergeCell ref="A59:A61"/>
    <mergeCell ref="A62:A64"/>
    <mergeCell ref="A65:A67"/>
    <mergeCell ref="A68:A70"/>
    <mergeCell ref="A71:A73"/>
    <mergeCell ref="A89:A91"/>
    <mergeCell ref="B89:B91"/>
    <mergeCell ref="A92:A94"/>
    <mergeCell ref="B92:B94"/>
    <mergeCell ref="A74:A76"/>
    <mergeCell ref="A77:A79"/>
    <mergeCell ref="A80:A82"/>
    <mergeCell ref="A83:A85"/>
    <mergeCell ref="B83:B85"/>
    <mergeCell ref="A86:A88"/>
    <mergeCell ref="B86:B88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54.71"/>
    <col customWidth="1" min="3" max="3" width="13.29"/>
    <col customWidth="1" min="4" max="4" width="15.57"/>
    <col customWidth="1" min="5" max="5" width="12.71"/>
    <col customWidth="1" min="6" max="7" width="10.86"/>
    <col customWidth="1" min="8" max="26" width="10.71"/>
  </cols>
  <sheetData>
    <row r="1">
      <c r="A1" s="1" t="s">
        <v>0</v>
      </c>
      <c r="B1" s="1" t="s">
        <v>1</v>
      </c>
      <c r="C1" s="1" t="s">
        <v>31</v>
      </c>
      <c r="D1" s="27">
        <v>2021.0</v>
      </c>
      <c r="E1" s="27">
        <v>2022.0</v>
      </c>
      <c r="F1" s="27">
        <v>2023.0</v>
      </c>
      <c r="G1" s="27">
        <v>2024.0</v>
      </c>
    </row>
    <row r="2">
      <c r="A2" s="17" t="s">
        <v>32</v>
      </c>
      <c r="B2" s="28" t="s">
        <v>33</v>
      </c>
      <c r="C2" s="29"/>
      <c r="D2" s="8">
        <v>0.44336654431043526</v>
      </c>
      <c r="E2" s="8">
        <v>0.5229530201342282</v>
      </c>
      <c r="F2" s="8">
        <v>0.5386344478786176</v>
      </c>
      <c r="G2" s="26">
        <v>0.5572902146640647</v>
      </c>
    </row>
    <row r="3">
      <c r="A3" s="30"/>
      <c r="B3" s="30"/>
      <c r="C3" s="31"/>
      <c r="D3" s="32">
        <v>1691.0</v>
      </c>
      <c r="E3" s="32">
        <v>1948.0</v>
      </c>
      <c r="F3" s="32">
        <v>1917.0</v>
      </c>
      <c r="G3" s="32">
        <v>1999.0</v>
      </c>
    </row>
    <row r="4">
      <c r="A4" s="33"/>
      <c r="B4" s="33"/>
      <c r="C4" s="31"/>
      <c r="D4" s="32">
        <v>3814.0</v>
      </c>
      <c r="E4" s="32">
        <v>3725.0</v>
      </c>
      <c r="F4" s="32">
        <v>3559.0</v>
      </c>
      <c r="G4" s="32">
        <v>3587.0</v>
      </c>
    </row>
    <row r="5">
      <c r="A5" s="17" t="s">
        <v>10</v>
      </c>
      <c r="B5" s="28" t="s">
        <v>11</v>
      </c>
      <c r="C5" s="34"/>
      <c r="D5" s="8">
        <v>0.6428814135236154</v>
      </c>
      <c r="E5" s="8">
        <v>0.6610864366245303</v>
      </c>
      <c r="F5" s="8">
        <v>0.6804012898602652</v>
      </c>
      <c r="G5" s="26">
        <v>0.6918806384455239</v>
      </c>
    </row>
    <row r="6">
      <c r="A6" s="30"/>
      <c r="B6" s="30"/>
      <c r="C6" s="35"/>
      <c r="D6" s="32">
        <v>1892.0</v>
      </c>
      <c r="E6" s="32">
        <v>1935.0</v>
      </c>
      <c r="F6" s="32">
        <v>1899.0</v>
      </c>
      <c r="G6" s="32">
        <v>1994.0</v>
      </c>
    </row>
    <row r="7">
      <c r="A7" s="33"/>
      <c r="B7" s="33"/>
      <c r="C7" s="36"/>
      <c r="D7" s="32">
        <v>2943.0</v>
      </c>
      <c r="E7" s="32">
        <v>2927.0</v>
      </c>
      <c r="F7" s="32">
        <v>2791.0</v>
      </c>
      <c r="G7" s="32">
        <v>2882.0</v>
      </c>
    </row>
    <row r="8">
      <c r="A8" s="17" t="s">
        <v>34</v>
      </c>
      <c r="B8" s="18" t="s">
        <v>35</v>
      </c>
      <c r="C8" s="37"/>
      <c r="D8" s="8">
        <v>0.3678552700576822</v>
      </c>
      <c r="E8" s="8">
        <v>0.3769127516778524</v>
      </c>
      <c r="F8" s="8">
        <v>0.38690643439168304</v>
      </c>
      <c r="G8" s="26">
        <v>0.36158349595762473</v>
      </c>
    </row>
    <row r="9">
      <c r="A9" s="30"/>
      <c r="B9" s="30"/>
      <c r="C9" s="38"/>
      <c r="D9" s="32">
        <v>1403.0</v>
      </c>
      <c r="E9" s="32">
        <v>1404.0</v>
      </c>
      <c r="F9" s="32">
        <v>1377.0</v>
      </c>
      <c r="G9" s="32">
        <v>1297.0</v>
      </c>
    </row>
    <row r="10">
      <c r="A10" s="33"/>
      <c r="B10" s="33"/>
      <c r="C10" s="38"/>
      <c r="D10" s="32">
        <v>3814.0</v>
      </c>
      <c r="E10" s="32">
        <v>3725.0</v>
      </c>
      <c r="F10" s="32">
        <v>3559.0</v>
      </c>
      <c r="G10" s="32">
        <v>3587.0</v>
      </c>
    </row>
    <row r="11">
      <c r="A11" s="17" t="s">
        <v>36</v>
      </c>
      <c r="B11" s="18" t="s">
        <v>37</v>
      </c>
      <c r="C11" s="39" t="s">
        <v>38</v>
      </c>
      <c r="D11" s="40">
        <v>0.24016962220508867</v>
      </c>
      <c r="E11" s="40">
        <v>0.2545671167593328</v>
      </c>
      <c r="F11" s="40">
        <v>0.26567040265670405</v>
      </c>
      <c r="G11" s="41">
        <v>0.22900125365649812</v>
      </c>
    </row>
    <row r="12">
      <c r="A12" s="30"/>
      <c r="B12" s="30"/>
      <c r="C12" s="38"/>
      <c r="D12" s="32">
        <v>623.0</v>
      </c>
      <c r="E12" s="32">
        <v>641.0</v>
      </c>
      <c r="F12" s="32">
        <v>640.0</v>
      </c>
      <c r="G12" s="32">
        <v>548.0</v>
      </c>
    </row>
    <row r="13">
      <c r="A13" s="33"/>
      <c r="B13" s="33"/>
      <c r="C13" s="38"/>
      <c r="D13" s="32">
        <v>2594.0</v>
      </c>
      <c r="E13" s="32">
        <v>2518.0</v>
      </c>
      <c r="F13" s="32">
        <v>2409.0</v>
      </c>
      <c r="G13" s="32">
        <v>2393.0</v>
      </c>
    </row>
    <row r="14">
      <c r="A14" s="17" t="s">
        <v>12</v>
      </c>
      <c r="B14" s="18" t="s">
        <v>13</v>
      </c>
      <c r="C14" s="42" t="s">
        <v>39</v>
      </c>
      <c r="D14" s="43">
        <v>0.7110644992134242</v>
      </c>
      <c r="E14" s="43">
        <v>0.7500671140939598</v>
      </c>
      <c r="F14" s="43">
        <v>0.7538634447878617</v>
      </c>
      <c r="G14" s="44">
        <v>0.7568999163646501</v>
      </c>
    </row>
    <row r="15">
      <c r="A15" s="30"/>
      <c r="B15" s="30"/>
      <c r="C15" s="38"/>
      <c r="D15" s="32">
        <v>2712.0</v>
      </c>
      <c r="E15" s="32">
        <v>2794.0</v>
      </c>
      <c r="F15" s="32">
        <v>2683.0</v>
      </c>
      <c r="G15" s="32">
        <v>2715.0</v>
      </c>
    </row>
    <row r="16">
      <c r="A16" s="33"/>
      <c r="B16" s="33"/>
      <c r="C16" s="38"/>
      <c r="D16" s="32">
        <v>3814.0</v>
      </c>
      <c r="E16" s="32">
        <v>3725.0</v>
      </c>
      <c r="F16" s="32">
        <v>3559.0</v>
      </c>
      <c r="G16" s="32">
        <v>3587.0</v>
      </c>
    </row>
    <row r="17">
      <c r="A17" s="17" t="s">
        <v>14</v>
      </c>
      <c r="B17" s="18" t="s">
        <v>15</v>
      </c>
      <c r="C17" s="42" t="s">
        <v>40</v>
      </c>
      <c r="D17" s="43">
        <v>0.18858307849133538</v>
      </c>
      <c r="E17" s="43">
        <v>0.1574991458831568</v>
      </c>
      <c r="F17" s="43">
        <v>0.1483339304908635</v>
      </c>
      <c r="G17" s="44">
        <v>0.12768910478834142</v>
      </c>
    </row>
    <row r="18">
      <c r="A18" s="30"/>
      <c r="B18" s="30"/>
      <c r="C18" s="38"/>
      <c r="D18" s="32">
        <v>555.0</v>
      </c>
      <c r="E18" s="32">
        <v>461.0</v>
      </c>
      <c r="F18" s="32">
        <v>414.0</v>
      </c>
      <c r="G18" s="32">
        <v>368.0</v>
      </c>
    </row>
    <row r="19">
      <c r="A19" s="33"/>
      <c r="B19" s="33"/>
      <c r="C19" s="38"/>
      <c r="D19" s="32">
        <v>2943.0</v>
      </c>
      <c r="E19" s="32">
        <v>2927.0</v>
      </c>
      <c r="F19" s="32">
        <v>2791.0</v>
      </c>
      <c r="G19" s="32">
        <v>2882.0</v>
      </c>
    </row>
    <row r="20">
      <c r="A20" s="17" t="s">
        <v>41</v>
      </c>
      <c r="B20" s="18" t="s">
        <v>42</v>
      </c>
      <c r="C20" s="45"/>
      <c r="D20" s="43">
        <v>0.3138437336130047</v>
      </c>
      <c r="E20" s="43">
        <v>0.2778523489932886</v>
      </c>
      <c r="F20" s="43">
        <v>0.27001966844619274</v>
      </c>
      <c r="G20" s="44">
        <v>0.2433788681349317</v>
      </c>
    </row>
    <row r="21" ht="15.75" customHeight="1">
      <c r="A21" s="30"/>
      <c r="B21" s="30"/>
      <c r="C21" s="38"/>
      <c r="D21" s="46">
        <v>1197.0</v>
      </c>
      <c r="E21" s="46">
        <v>1035.0</v>
      </c>
      <c r="F21" s="46">
        <v>961.0</v>
      </c>
      <c r="G21" s="32">
        <v>873.0</v>
      </c>
    </row>
    <row r="22" ht="15.75" customHeight="1">
      <c r="A22" s="33"/>
      <c r="B22" s="33"/>
      <c r="C22" s="38"/>
      <c r="D22" s="32">
        <v>3814.0</v>
      </c>
      <c r="E22" s="32">
        <v>3725.0</v>
      </c>
      <c r="F22" s="32">
        <v>3559.0</v>
      </c>
      <c r="G22" s="32">
        <v>3587.0</v>
      </c>
    </row>
    <row r="23" ht="15.75" customHeight="1">
      <c r="A23" s="17" t="s">
        <v>43</v>
      </c>
      <c r="B23" s="18" t="s">
        <v>44</v>
      </c>
      <c r="C23" s="42" t="s">
        <v>45</v>
      </c>
      <c r="D23" s="43">
        <v>0.024908232826428945</v>
      </c>
      <c r="E23" s="43">
        <v>0.023624161073825502</v>
      </c>
      <c r="F23" s="43">
        <v>0.024445068839561674</v>
      </c>
      <c r="G23" s="44">
        <v>0.022581544466127684</v>
      </c>
    </row>
    <row r="24" ht="15.75" customHeight="1">
      <c r="A24" s="30"/>
      <c r="B24" s="30"/>
      <c r="C24" s="38"/>
      <c r="D24" s="32">
        <v>95.0</v>
      </c>
      <c r="E24" s="32">
        <v>88.0</v>
      </c>
      <c r="F24" s="32">
        <v>87.0</v>
      </c>
      <c r="G24" s="32">
        <v>81.0</v>
      </c>
    </row>
    <row r="25" ht="15.75" customHeight="1">
      <c r="A25" s="33"/>
      <c r="B25" s="33"/>
      <c r="C25" s="38"/>
      <c r="D25" s="32">
        <v>3814.0</v>
      </c>
      <c r="E25" s="32">
        <v>3725.0</v>
      </c>
      <c r="F25" s="32">
        <v>3559.0</v>
      </c>
      <c r="G25" s="32">
        <v>3587.0</v>
      </c>
    </row>
    <row r="26" ht="15.75" customHeight="1">
      <c r="A26" s="17" t="s">
        <v>46</v>
      </c>
      <c r="B26" s="18" t="s">
        <v>47</v>
      </c>
      <c r="C26" s="42" t="s">
        <v>48</v>
      </c>
      <c r="D26" s="43">
        <v>0.04600694444444445</v>
      </c>
      <c r="E26" s="43">
        <v>0.03834510595358224</v>
      </c>
      <c r="F26" s="43">
        <v>0.03796095444685466</v>
      </c>
      <c r="G26" s="44">
        <v>0.04066985645933014</v>
      </c>
    </row>
    <row r="27" ht="15.75" customHeight="1">
      <c r="A27" s="30"/>
      <c r="B27" s="30"/>
      <c r="C27" s="38"/>
      <c r="D27" s="32">
        <v>53.0</v>
      </c>
      <c r="E27" s="32">
        <v>38.0</v>
      </c>
      <c r="F27" s="32">
        <v>35.0</v>
      </c>
      <c r="G27" s="32">
        <v>34.0</v>
      </c>
    </row>
    <row r="28" ht="15.75" customHeight="1">
      <c r="A28" s="33"/>
      <c r="B28" s="33"/>
      <c r="C28" s="38"/>
      <c r="D28" s="46">
        <v>1152.0</v>
      </c>
      <c r="E28" s="46">
        <v>991.0</v>
      </c>
      <c r="F28" s="46">
        <v>922.0</v>
      </c>
      <c r="G28" s="32">
        <v>836.0</v>
      </c>
    </row>
    <row r="29" ht="15.75" customHeight="1">
      <c r="A29" s="17" t="s">
        <v>49</v>
      </c>
      <c r="B29" s="18" t="s">
        <v>50</v>
      </c>
      <c r="C29" s="37"/>
      <c r="D29" s="8">
        <v>0.016260162601626018</v>
      </c>
      <c r="E29" s="8">
        <v>0.018092725216735772</v>
      </c>
      <c r="F29" s="8">
        <v>0.019103313840155945</v>
      </c>
      <c r="G29" s="26">
        <v>0.017543859649122806</v>
      </c>
    </row>
    <row r="30" ht="15.75" customHeight="1">
      <c r="A30" s="30"/>
      <c r="B30" s="30"/>
      <c r="C30" s="38"/>
      <c r="D30" s="32">
        <v>42.0</v>
      </c>
      <c r="E30" s="32">
        <v>48.0</v>
      </c>
      <c r="F30" s="32">
        <v>49.0</v>
      </c>
      <c r="G30" s="32">
        <v>47.0</v>
      </c>
    </row>
    <row r="31" ht="15.75" customHeight="1">
      <c r="A31" s="33"/>
      <c r="B31" s="33"/>
      <c r="C31" s="38"/>
      <c r="D31" s="32">
        <v>2583.0</v>
      </c>
      <c r="E31" s="32">
        <v>2653.0</v>
      </c>
      <c r="F31" s="32">
        <v>2565.0</v>
      </c>
      <c r="G31" s="32">
        <v>2679.0</v>
      </c>
    </row>
    <row r="32" ht="15.75" customHeight="1">
      <c r="A32" s="17" t="s">
        <v>51</v>
      </c>
      <c r="B32" s="28" t="s">
        <v>52</v>
      </c>
      <c r="C32" s="29"/>
      <c r="D32" s="8">
        <v>0.5230728893550078</v>
      </c>
      <c r="E32" s="8">
        <v>0.5844295302013423</v>
      </c>
      <c r="F32" s="8">
        <v>0.5937060972183198</v>
      </c>
      <c r="G32" s="26">
        <v>0.6448285475327572</v>
      </c>
    </row>
    <row r="33" ht="15.75" customHeight="1">
      <c r="A33" s="30"/>
      <c r="B33" s="30"/>
      <c r="C33" s="31"/>
      <c r="D33" s="32">
        <v>1995.0</v>
      </c>
      <c r="E33" s="32">
        <v>2177.0</v>
      </c>
      <c r="F33" s="32">
        <v>2113.0</v>
      </c>
      <c r="G33" s="32">
        <v>2313.0</v>
      </c>
    </row>
    <row r="34" ht="15.75" customHeight="1">
      <c r="A34" s="33"/>
      <c r="B34" s="33"/>
      <c r="C34" s="31"/>
      <c r="D34" s="32">
        <v>3814.0</v>
      </c>
      <c r="E34" s="32">
        <v>3725.0</v>
      </c>
      <c r="F34" s="32">
        <v>3559.0</v>
      </c>
      <c r="G34" s="32">
        <v>3587.0</v>
      </c>
    </row>
    <row r="35" ht="15.75" customHeight="1">
      <c r="A35" s="17" t="s">
        <v>53</v>
      </c>
      <c r="B35" s="28" t="s">
        <v>54</v>
      </c>
      <c r="C35" s="29"/>
      <c r="D35" s="8">
        <v>0.45464079706345045</v>
      </c>
      <c r="E35" s="8">
        <v>0.45369127516778524</v>
      </c>
      <c r="F35" s="8">
        <v>0.4641753301489182</v>
      </c>
      <c r="G35" s="26">
        <v>0.4736548647895177</v>
      </c>
    </row>
    <row r="36" ht="15.75" customHeight="1">
      <c r="A36" s="30"/>
      <c r="B36" s="30"/>
      <c r="C36" s="31"/>
      <c r="D36" s="32">
        <v>1734.0</v>
      </c>
      <c r="E36" s="32">
        <v>1690.0</v>
      </c>
      <c r="F36" s="32">
        <v>1652.0</v>
      </c>
      <c r="G36" s="32">
        <v>1699.0</v>
      </c>
    </row>
    <row r="37" ht="15.75" customHeight="1">
      <c r="A37" s="33"/>
      <c r="B37" s="33"/>
      <c r="C37" s="31"/>
      <c r="D37" s="32">
        <v>3814.0</v>
      </c>
      <c r="E37" s="32">
        <v>3725.0</v>
      </c>
      <c r="F37" s="32">
        <v>3559.0</v>
      </c>
      <c r="G37" s="32">
        <v>3587.0</v>
      </c>
    </row>
    <row r="38" ht="15.75" customHeight="1">
      <c r="A38" s="17" t="s">
        <v>16</v>
      </c>
      <c r="B38" s="18" t="s">
        <v>55</v>
      </c>
      <c r="C38" s="39" t="s">
        <v>40</v>
      </c>
      <c r="D38" s="40">
        <v>0.2178814892501311</v>
      </c>
      <c r="E38" s="40">
        <v>0.20483221476510066</v>
      </c>
      <c r="F38" s="40">
        <v>0.2051137960101152</v>
      </c>
      <c r="G38" s="41">
        <v>0.18873710621689435</v>
      </c>
      <c r="H38" s="12">
        <f t="shared" ref="H38:K38" si="1">D38+D50</f>
        <v>0.380743649</v>
      </c>
      <c r="I38" s="12">
        <f t="shared" si="1"/>
        <v>0.3872290541</v>
      </c>
      <c r="J38" s="12">
        <f t="shared" si="1"/>
        <v>0.3886000345</v>
      </c>
      <c r="K38" s="12">
        <f t="shared" si="1"/>
        <v>0.3716528238</v>
      </c>
    </row>
    <row r="39" ht="15.75" customHeight="1">
      <c r="A39" s="30"/>
      <c r="B39" s="30"/>
      <c r="C39" s="38"/>
      <c r="D39" s="32">
        <v>831.0</v>
      </c>
      <c r="E39" s="32">
        <v>763.0</v>
      </c>
      <c r="F39" s="32">
        <v>730.0</v>
      </c>
      <c r="G39" s="32">
        <v>677.0</v>
      </c>
    </row>
    <row r="40" ht="15.75" customHeight="1">
      <c r="A40" s="33"/>
      <c r="B40" s="33"/>
      <c r="C40" s="38"/>
      <c r="D40" s="32">
        <v>3814.0</v>
      </c>
      <c r="E40" s="32">
        <v>3725.0</v>
      </c>
      <c r="F40" s="32">
        <v>3559.0</v>
      </c>
      <c r="G40" s="32">
        <v>3587.0</v>
      </c>
    </row>
    <row r="41" ht="15.75" customHeight="1">
      <c r="A41" s="17" t="s">
        <v>56</v>
      </c>
      <c r="B41" s="18" t="s">
        <v>57</v>
      </c>
      <c r="C41" s="39" t="s">
        <v>58</v>
      </c>
      <c r="D41" s="40">
        <v>0.18694284216046145</v>
      </c>
      <c r="E41" s="40">
        <v>0.17583892617449665</v>
      </c>
      <c r="F41" s="40">
        <v>0.16100028097780275</v>
      </c>
      <c r="G41" s="41">
        <v>0.15500418176749373</v>
      </c>
    </row>
    <row r="42" ht="15.75" customHeight="1">
      <c r="A42" s="30"/>
      <c r="B42" s="30"/>
      <c r="C42" s="38"/>
      <c r="D42" s="32">
        <v>713.0</v>
      </c>
      <c r="E42" s="32">
        <v>655.0</v>
      </c>
      <c r="F42" s="32">
        <v>573.0</v>
      </c>
      <c r="G42" s="32">
        <v>556.0</v>
      </c>
    </row>
    <row r="43" ht="15.75" customHeight="1">
      <c r="A43" s="33"/>
      <c r="B43" s="33"/>
      <c r="C43" s="38"/>
      <c r="D43" s="32">
        <v>3814.0</v>
      </c>
      <c r="E43" s="32">
        <v>3725.0</v>
      </c>
      <c r="F43" s="32">
        <v>3559.0</v>
      </c>
      <c r="G43" s="32">
        <v>3587.0</v>
      </c>
    </row>
    <row r="44" ht="15.75" customHeight="1">
      <c r="A44" s="17" t="s">
        <v>59</v>
      </c>
      <c r="B44" s="18" t="s">
        <v>60</v>
      </c>
      <c r="C44" s="47">
        <v>0.05</v>
      </c>
      <c r="D44" s="43">
        <v>0.0173046670162559</v>
      </c>
      <c r="E44" s="43">
        <v>0.018523489932885905</v>
      </c>
      <c r="F44" s="43">
        <v>0.030064624894633324</v>
      </c>
      <c r="G44" s="44">
        <v>0.02481182046278227</v>
      </c>
    </row>
    <row r="45" ht="15.75" customHeight="1">
      <c r="A45" s="30"/>
      <c r="B45" s="30"/>
      <c r="C45" s="38"/>
      <c r="D45" s="32">
        <v>66.0</v>
      </c>
      <c r="E45" s="32">
        <v>69.0</v>
      </c>
      <c r="F45" s="32">
        <v>107.0</v>
      </c>
      <c r="G45" s="32">
        <v>89.0</v>
      </c>
    </row>
    <row r="46" ht="15.75" customHeight="1">
      <c r="A46" s="33"/>
      <c r="B46" s="33"/>
      <c r="C46" s="48"/>
      <c r="D46" s="49">
        <v>3814.0</v>
      </c>
      <c r="E46" s="49">
        <v>3725.0</v>
      </c>
      <c r="F46" s="49">
        <v>3559.0</v>
      </c>
      <c r="G46" s="49">
        <v>3587.0</v>
      </c>
    </row>
    <row r="47" ht="15.75" customHeight="1">
      <c r="A47" s="17" t="s">
        <v>61</v>
      </c>
      <c r="B47" s="18" t="s">
        <v>62</v>
      </c>
      <c r="C47" s="47">
        <v>0.05</v>
      </c>
      <c r="D47" s="43">
        <v>0.013633980073413739</v>
      </c>
      <c r="E47" s="43">
        <v>0.01046979865771812</v>
      </c>
      <c r="F47" s="43">
        <v>0.014048890137679123</v>
      </c>
      <c r="G47" s="44">
        <v>0.008921103986618344</v>
      </c>
    </row>
    <row r="48" ht="15.75" customHeight="1">
      <c r="A48" s="30"/>
      <c r="B48" s="30"/>
      <c r="C48" s="38"/>
      <c r="D48" s="32">
        <v>52.0</v>
      </c>
      <c r="E48" s="32">
        <v>39.0</v>
      </c>
      <c r="F48" s="32">
        <v>50.0</v>
      </c>
      <c r="G48" s="32">
        <v>32.0</v>
      </c>
    </row>
    <row r="49" ht="15.75" customHeight="1">
      <c r="A49" s="33"/>
      <c r="B49" s="33"/>
      <c r="C49" s="38"/>
      <c r="D49" s="32">
        <v>3814.0</v>
      </c>
      <c r="E49" s="32">
        <v>3725.0</v>
      </c>
      <c r="F49" s="32">
        <v>3559.0</v>
      </c>
      <c r="G49" s="32">
        <v>3587.0</v>
      </c>
    </row>
    <row r="50" ht="15.75" customHeight="1">
      <c r="A50" s="17" t="s">
        <v>20</v>
      </c>
      <c r="B50" s="18" t="s">
        <v>21</v>
      </c>
      <c r="C50" s="50">
        <v>0.15</v>
      </c>
      <c r="D50" s="51">
        <v>0.16286215978928886</v>
      </c>
      <c r="E50" s="51">
        <v>0.18239683933274803</v>
      </c>
      <c r="F50" s="51">
        <v>0.1834862385321101</v>
      </c>
      <c r="G50" s="52">
        <v>0.18291571753986333</v>
      </c>
      <c r="I50" s="12">
        <f>G50+G38</f>
        <v>0.3716528238</v>
      </c>
    </row>
    <row r="51" ht="15.75" customHeight="1">
      <c r="A51" s="30"/>
      <c r="B51" s="30"/>
      <c r="C51" s="38"/>
      <c r="D51" s="32">
        <v>742.0</v>
      </c>
      <c r="E51" s="32">
        <v>831.0</v>
      </c>
      <c r="F51" s="32">
        <v>800.0</v>
      </c>
      <c r="G51" s="32">
        <v>803.0</v>
      </c>
    </row>
    <row r="52" ht="15.75" customHeight="1">
      <c r="A52" s="33"/>
      <c r="B52" s="33"/>
      <c r="C52" s="38"/>
      <c r="D52" s="32">
        <v>4556.0</v>
      </c>
      <c r="E52" s="32">
        <v>4556.0</v>
      </c>
      <c r="F52" s="32">
        <v>4360.0</v>
      </c>
      <c r="G52" s="32">
        <v>4390.0</v>
      </c>
    </row>
    <row r="53" ht="15.75" customHeight="1">
      <c r="A53" s="17" t="s">
        <v>63</v>
      </c>
      <c r="B53" s="18" t="s">
        <v>64</v>
      </c>
      <c r="C53" s="37"/>
      <c r="D53" s="8">
        <v>0.04543459174714662</v>
      </c>
      <c r="E53" s="8">
        <v>0.04543459174714662</v>
      </c>
      <c r="F53" s="8">
        <v>0.0481651376146789</v>
      </c>
      <c r="G53" s="26">
        <v>0.044874715261959</v>
      </c>
    </row>
    <row r="54" ht="15.75" customHeight="1">
      <c r="A54" s="30"/>
      <c r="B54" s="30"/>
      <c r="C54" s="38"/>
      <c r="D54" s="32">
        <v>207.0</v>
      </c>
      <c r="E54" s="32">
        <v>207.0</v>
      </c>
      <c r="F54" s="32">
        <v>210.0</v>
      </c>
      <c r="G54" s="32">
        <v>197.0</v>
      </c>
    </row>
    <row r="55" ht="15.75" customHeight="1">
      <c r="A55" s="33"/>
      <c r="B55" s="33"/>
      <c r="C55" s="38"/>
      <c r="D55" s="32">
        <v>4556.0</v>
      </c>
      <c r="E55" s="32">
        <v>4556.0</v>
      </c>
      <c r="F55" s="32">
        <v>4360.0</v>
      </c>
      <c r="G55" s="32">
        <v>4390.0</v>
      </c>
    </row>
    <row r="56" ht="15.75" customHeight="1">
      <c r="A56" s="17" t="s">
        <v>65</v>
      </c>
      <c r="B56" s="18" t="s">
        <v>66</v>
      </c>
      <c r="C56" s="37"/>
      <c r="D56" s="8">
        <v>0.11720807726075505</v>
      </c>
      <c r="E56" s="8">
        <v>0.13674275680421422</v>
      </c>
      <c r="F56" s="8">
        <v>0.1353211009174312</v>
      </c>
      <c r="G56" s="26">
        <v>0.13804100227790433</v>
      </c>
    </row>
    <row r="57" ht="15.75" customHeight="1">
      <c r="A57" s="30"/>
      <c r="B57" s="30"/>
      <c r="C57" s="38"/>
      <c r="D57" s="32">
        <v>534.0</v>
      </c>
      <c r="E57" s="32">
        <v>623.0</v>
      </c>
      <c r="F57" s="32">
        <v>590.0</v>
      </c>
      <c r="G57" s="32">
        <v>606.0</v>
      </c>
    </row>
    <row r="58" ht="15.75" customHeight="1">
      <c r="A58" s="33"/>
      <c r="B58" s="33"/>
      <c r="C58" s="38"/>
      <c r="D58" s="32">
        <v>4556.0</v>
      </c>
      <c r="E58" s="32">
        <v>4556.0</v>
      </c>
      <c r="F58" s="32">
        <v>4360.0</v>
      </c>
      <c r="G58" s="32">
        <v>4390.0</v>
      </c>
    </row>
    <row r="59" ht="15.75" customHeight="1">
      <c r="A59" s="17" t="s">
        <v>67</v>
      </c>
      <c r="B59" s="28" t="s">
        <v>68</v>
      </c>
      <c r="C59" s="53" t="s">
        <v>69</v>
      </c>
      <c r="D59" s="51">
        <v>0.5535714285714286</v>
      </c>
      <c r="E59" s="51">
        <v>0.5780487804878048</v>
      </c>
      <c r="F59" s="51">
        <v>0.5150753768844221</v>
      </c>
      <c r="G59" s="52">
        <v>0.4542124542124542</v>
      </c>
    </row>
    <row r="60" ht="15.75" customHeight="1">
      <c r="A60" s="30"/>
      <c r="B60" s="30"/>
      <c r="C60" s="54"/>
      <c r="D60" s="32">
        <v>248.0</v>
      </c>
      <c r="E60" s="32">
        <v>237.0</v>
      </c>
      <c r="F60" s="32">
        <v>205.0</v>
      </c>
      <c r="G60" s="32">
        <v>248.0</v>
      </c>
    </row>
    <row r="61" ht="15.75" customHeight="1">
      <c r="A61" s="33"/>
      <c r="B61" s="33"/>
      <c r="C61" s="54"/>
      <c r="D61" s="32">
        <v>448.0</v>
      </c>
      <c r="E61" s="32">
        <v>410.0</v>
      </c>
      <c r="F61" s="32">
        <v>398.0</v>
      </c>
      <c r="G61" s="32">
        <v>548.0</v>
      </c>
    </row>
    <row r="62" ht="15.75" customHeight="1">
      <c r="A62" s="17" t="s">
        <v>18</v>
      </c>
      <c r="B62" s="18" t="s">
        <v>19</v>
      </c>
      <c r="C62" s="55">
        <v>0.1</v>
      </c>
      <c r="D62" s="40">
        <v>0.3542581211589113</v>
      </c>
      <c r="E62" s="40">
        <v>0.3650131694468832</v>
      </c>
      <c r="F62" s="40">
        <v>0.3646788990825688</v>
      </c>
      <c r="G62" s="41">
        <v>0.36879271070615033</v>
      </c>
    </row>
    <row r="63" ht="51.0" customHeight="1">
      <c r="A63" s="30"/>
      <c r="B63" s="30"/>
      <c r="C63" s="56" t="s">
        <v>70</v>
      </c>
      <c r="D63" s="32">
        <v>1614.0</v>
      </c>
      <c r="E63" s="32">
        <v>1663.0</v>
      </c>
      <c r="F63" s="32">
        <v>1590.0</v>
      </c>
      <c r="G63" s="32">
        <v>1619.0</v>
      </c>
    </row>
    <row r="64" ht="15.75" customHeight="1">
      <c r="A64" s="33"/>
      <c r="B64" s="33"/>
      <c r="C64" s="33"/>
      <c r="D64" s="32">
        <v>4556.0</v>
      </c>
      <c r="E64" s="32">
        <v>4556.0</v>
      </c>
      <c r="F64" s="32">
        <v>4360.0</v>
      </c>
      <c r="G64" s="32">
        <v>4390.0</v>
      </c>
    </row>
    <row r="65" ht="15.75" customHeight="1">
      <c r="A65" s="17" t="s">
        <v>71</v>
      </c>
      <c r="B65" s="18" t="s">
        <v>72</v>
      </c>
      <c r="C65" s="37"/>
      <c r="D65" s="8">
        <v>0.1382791922739245</v>
      </c>
      <c r="E65" s="8">
        <v>0.1420105355575066</v>
      </c>
      <c r="F65" s="8">
        <v>0.12775229357798165</v>
      </c>
      <c r="G65" s="26">
        <v>0.15216400911161732</v>
      </c>
    </row>
    <row r="66" ht="15.75" customHeight="1">
      <c r="A66" s="30"/>
      <c r="B66" s="30"/>
      <c r="C66" s="38"/>
      <c r="D66" s="32">
        <v>630.0</v>
      </c>
      <c r="E66" s="32">
        <v>647.0</v>
      </c>
      <c r="F66" s="32">
        <v>557.0</v>
      </c>
      <c r="G66" s="32">
        <v>668.0</v>
      </c>
    </row>
    <row r="67" ht="15.75" customHeight="1">
      <c r="A67" s="33"/>
      <c r="B67" s="33"/>
      <c r="C67" s="38"/>
      <c r="D67" s="32">
        <v>4556.0</v>
      </c>
      <c r="E67" s="32">
        <v>4556.0</v>
      </c>
      <c r="F67" s="32">
        <v>4360.0</v>
      </c>
      <c r="G67" s="32">
        <v>4390.0</v>
      </c>
    </row>
    <row r="68" ht="15.75" customHeight="1">
      <c r="A68" s="17" t="s">
        <v>73</v>
      </c>
      <c r="B68" s="18" t="s">
        <v>74</v>
      </c>
      <c r="C68" s="37"/>
      <c r="D68" s="8">
        <v>0.051141352063213345</v>
      </c>
      <c r="E68" s="8">
        <v>0.056189640035118525</v>
      </c>
      <c r="F68" s="8">
        <v>0.05481651376146789</v>
      </c>
      <c r="G68" s="26">
        <v>0.04510250569476082</v>
      </c>
    </row>
    <row r="69" ht="15.75" customHeight="1">
      <c r="A69" s="30"/>
      <c r="B69" s="30"/>
      <c r="C69" s="38"/>
      <c r="D69" s="32">
        <v>233.0</v>
      </c>
      <c r="E69" s="32">
        <v>256.0</v>
      </c>
      <c r="F69" s="32">
        <v>239.0</v>
      </c>
      <c r="G69" s="32">
        <v>198.0</v>
      </c>
    </row>
    <row r="70" ht="15.75" customHeight="1">
      <c r="A70" s="33"/>
      <c r="B70" s="33"/>
      <c r="C70" s="38"/>
      <c r="D70" s="32">
        <v>4556.0</v>
      </c>
      <c r="E70" s="32">
        <v>4556.0</v>
      </c>
      <c r="F70" s="32">
        <v>4360.0</v>
      </c>
      <c r="G70" s="32">
        <v>4390.0</v>
      </c>
    </row>
    <row r="71" ht="15.75" customHeight="1">
      <c r="A71" s="17" t="s">
        <v>75</v>
      </c>
      <c r="B71" s="18" t="s">
        <v>76</v>
      </c>
      <c r="C71" s="37"/>
      <c r="D71" s="8">
        <v>0.12423178226514486</v>
      </c>
      <c r="E71" s="8">
        <v>0.12774363476733977</v>
      </c>
      <c r="F71" s="8">
        <v>0.1353211009174312</v>
      </c>
      <c r="G71" s="26">
        <v>0.12984054669703873</v>
      </c>
    </row>
    <row r="72" ht="15.75" customHeight="1">
      <c r="A72" s="30"/>
      <c r="B72" s="30"/>
      <c r="C72" s="38"/>
      <c r="D72" s="32">
        <v>566.0</v>
      </c>
      <c r="E72" s="32">
        <v>582.0</v>
      </c>
      <c r="F72" s="32">
        <v>590.0</v>
      </c>
      <c r="G72" s="32">
        <v>570.0</v>
      </c>
    </row>
    <row r="73" ht="15.75" customHeight="1">
      <c r="A73" s="33"/>
      <c r="B73" s="33"/>
      <c r="C73" s="38"/>
      <c r="D73" s="32">
        <v>4556.0</v>
      </c>
      <c r="E73" s="32">
        <v>4556.0</v>
      </c>
      <c r="F73" s="32">
        <v>4360.0</v>
      </c>
      <c r="G73" s="32">
        <v>4390.0</v>
      </c>
    </row>
    <row r="74" ht="15.75" customHeight="1">
      <c r="A74" s="17" t="s">
        <v>77</v>
      </c>
      <c r="B74" s="18" t="s">
        <v>78</v>
      </c>
      <c r="C74" s="37"/>
      <c r="D74" s="8">
        <v>0.031387181738366986</v>
      </c>
      <c r="E74" s="8">
        <v>0.028094820017559263</v>
      </c>
      <c r="F74" s="8">
        <v>0.03784403669724771</v>
      </c>
      <c r="G74" s="26">
        <v>0.030068337129840545</v>
      </c>
    </row>
    <row r="75" ht="15.75" customHeight="1">
      <c r="A75" s="30"/>
      <c r="B75" s="30"/>
      <c r="C75" s="38"/>
      <c r="D75" s="32">
        <v>143.0</v>
      </c>
      <c r="E75" s="32">
        <v>128.0</v>
      </c>
      <c r="F75" s="32">
        <v>165.0</v>
      </c>
      <c r="G75" s="32">
        <v>132.0</v>
      </c>
    </row>
    <row r="76" ht="15.75" customHeight="1">
      <c r="A76" s="33"/>
      <c r="B76" s="33"/>
      <c r="C76" s="38"/>
      <c r="D76" s="32">
        <v>4556.0</v>
      </c>
      <c r="E76" s="32">
        <v>4556.0</v>
      </c>
      <c r="F76" s="32">
        <v>4360.0</v>
      </c>
      <c r="G76" s="32">
        <v>4390.0</v>
      </c>
    </row>
    <row r="77" ht="15.75" customHeight="1">
      <c r="A77" s="17" t="s">
        <v>22</v>
      </c>
      <c r="B77" s="18" t="s">
        <v>23</v>
      </c>
      <c r="C77" s="57" t="s">
        <v>79</v>
      </c>
      <c r="D77" s="58">
        <v>0.5526601520086862</v>
      </c>
      <c r="E77" s="58">
        <v>0.5563958513396715</v>
      </c>
      <c r="F77" s="58">
        <v>0.5431818181818182</v>
      </c>
      <c r="G77" s="59">
        <v>0.6608344549125168</v>
      </c>
    </row>
    <row r="78" ht="15.75" customHeight="1">
      <c r="A78" s="30"/>
      <c r="B78" s="30"/>
      <c r="C78" s="38"/>
      <c r="D78" s="32">
        <v>2545.0</v>
      </c>
      <c r="E78" s="32">
        <v>2575.0</v>
      </c>
      <c r="F78" s="32">
        <v>2390.0</v>
      </c>
      <c r="G78" s="32">
        <v>2946.0</v>
      </c>
    </row>
    <row r="79" ht="15.75" customHeight="1">
      <c r="A79" s="33"/>
      <c r="B79" s="33"/>
      <c r="C79" s="38"/>
      <c r="D79" s="32">
        <v>4605.0</v>
      </c>
      <c r="E79" s="32">
        <v>4628.0</v>
      </c>
      <c r="F79" s="32">
        <v>4400.0</v>
      </c>
      <c r="G79" s="32">
        <v>4458.0</v>
      </c>
    </row>
    <row r="80" ht="15.75" hidden="1" customHeight="1">
      <c r="A80" s="17" t="s">
        <v>24</v>
      </c>
      <c r="B80" s="28" t="s">
        <v>80</v>
      </c>
      <c r="C80" s="29"/>
      <c r="D80" s="8">
        <v>0.5263843648208469</v>
      </c>
      <c r="E80" s="8">
        <v>0.49178910976663787</v>
      </c>
      <c r="F80" s="8">
        <v>0.47045454545454546</v>
      </c>
      <c r="G80" s="26">
        <v>0.5065051592642441</v>
      </c>
    </row>
    <row r="81" ht="15.75" hidden="1" customHeight="1">
      <c r="A81" s="30"/>
      <c r="B81" s="30"/>
      <c r="C81" s="31"/>
      <c r="D81" s="32">
        <v>2424.0</v>
      </c>
      <c r="E81" s="32">
        <v>2276.0</v>
      </c>
      <c r="F81" s="32">
        <v>2070.0</v>
      </c>
      <c r="G81" s="32">
        <v>2258.0</v>
      </c>
    </row>
    <row r="82" ht="15.75" hidden="1" customHeight="1">
      <c r="A82" s="33"/>
      <c r="B82" s="33"/>
      <c r="C82" s="31"/>
      <c r="D82" s="32">
        <v>4605.0</v>
      </c>
      <c r="E82" s="32">
        <v>4628.0</v>
      </c>
      <c r="F82" s="32">
        <v>4400.0</v>
      </c>
      <c r="G82" s="32">
        <v>4458.0</v>
      </c>
    </row>
    <row r="83" ht="15.75" hidden="1" customHeight="1">
      <c r="A83" s="17" t="s">
        <v>81</v>
      </c>
      <c r="B83" s="18" t="s">
        <v>82</v>
      </c>
      <c r="C83" s="37"/>
      <c r="D83" s="8">
        <v>0.6273794002607562</v>
      </c>
      <c r="E83" s="8">
        <v>0.5987785448751991</v>
      </c>
      <c r="F83" s="8">
        <v>0.566834451901566</v>
      </c>
      <c r="G83" s="26">
        <v>0.6115405853119823</v>
      </c>
    </row>
    <row r="84" ht="15.75" hidden="1" customHeight="1">
      <c r="A84" s="30"/>
      <c r="B84" s="30"/>
      <c r="C84" s="38"/>
      <c r="D84" s="32">
        <v>2406.0</v>
      </c>
      <c r="E84" s="32">
        <v>2255.0</v>
      </c>
      <c r="F84" s="32">
        <v>2027.0</v>
      </c>
      <c r="G84" s="32">
        <v>2215.0</v>
      </c>
    </row>
    <row r="85" ht="15.75" hidden="1" customHeight="1">
      <c r="A85" s="33"/>
      <c r="B85" s="33"/>
      <c r="C85" s="38"/>
      <c r="D85" s="32">
        <v>3835.0</v>
      </c>
      <c r="E85" s="32">
        <v>3766.0</v>
      </c>
      <c r="F85" s="32">
        <v>3576.0</v>
      </c>
      <c r="G85" s="32">
        <v>3622.0</v>
      </c>
    </row>
    <row r="86" ht="15.75" hidden="1" customHeight="1">
      <c r="A86" s="17" t="s">
        <v>83</v>
      </c>
      <c r="B86" s="18" t="s">
        <v>84</v>
      </c>
      <c r="C86" s="37"/>
      <c r="D86" s="8">
        <v>0.12833876221498372</v>
      </c>
      <c r="E86" s="8">
        <v>0.14714779602420053</v>
      </c>
      <c r="F86" s="8">
        <v>0.13522727272727272</v>
      </c>
      <c r="G86" s="26">
        <v>0.13346792283535217</v>
      </c>
    </row>
    <row r="87" ht="15.75" hidden="1" customHeight="1">
      <c r="A87" s="30"/>
      <c r="B87" s="30"/>
      <c r="C87" s="38"/>
      <c r="D87" s="32">
        <v>591.0</v>
      </c>
      <c r="E87" s="32">
        <v>681.0</v>
      </c>
      <c r="F87" s="32">
        <v>595.0</v>
      </c>
      <c r="G87" s="32">
        <v>595.0</v>
      </c>
    </row>
    <row r="88" ht="15.75" hidden="1" customHeight="1">
      <c r="A88" s="33"/>
      <c r="B88" s="33"/>
      <c r="C88" s="38"/>
      <c r="D88" s="32">
        <v>4605.0</v>
      </c>
      <c r="E88" s="32">
        <v>4628.0</v>
      </c>
      <c r="F88" s="32">
        <v>4400.0</v>
      </c>
      <c r="G88" s="32">
        <v>4458.0</v>
      </c>
    </row>
    <row r="89" ht="15.75" hidden="1" customHeight="1">
      <c r="A89" s="17" t="s">
        <v>29</v>
      </c>
      <c r="B89" s="18" t="s">
        <v>30</v>
      </c>
      <c r="C89" s="37"/>
      <c r="D89" s="8">
        <v>0.37445127304653203</v>
      </c>
      <c r="E89" s="8">
        <v>0.3764266900790167</v>
      </c>
      <c r="F89" s="8">
        <v>0.35091743119266056</v>
      </c>
      <c r="G89" s="26">
        <v>0.3375854214123007</v>
      </c>
    </row>
    <row r="90" ht="15.75" hidden="1" customHeight="1">
      <c r="A90" s="30"/>
      <c r="B90" s="30"/>
      <c r="C90" s="38"/>
      <c r="D90" s="32">
        <v>1706.0</v>
      </c>
      <c r="E90" s="32">
        <v>1715.0</v>
      </c>
      <c r="F90" s="32">
        <v>1530.0</v>
      </c>
      <c r="G90" s="32">
        <v>1482.0</v>
      </c>
    </row>
    <row r="91" ht="15.75" hidden="1" customHeight="1">
      <c r="A91" s="33"/>
      <c r="B91" s="33"/>
      <c r="C91" s="38"/>
      <c r="D91" s="32">
        <v>4556.0</v>
      </c>
      <c r="E91" s="32">
        <v>4556.0</v>
      </c>
      <c r="F91" s="32">
        <v>4360.0</v>
      </c>
      <c r="G91" s="32">
        <v>4390.0</v>
      </c>
    </row>
    <row r="92" ht="15.75" hidden="1" customHeight="1">
      <c r="A92" s="17" t="s">
        <v>27</v>
      </c>
      <c r="B92" s="18" t="s">
        <v>28</v>
      </c>
      <c r="C92" s="37"/>
      <c r="D92" s="8">
        <v>0.5702497285559175</v>
      </c>
      <c r="E92" s="8">
        <v>0.5972342264477096</v>
      </c>
      <c r="F92" s="8">
        <v>0.5972727272727273</v>
      </c>
      <c r="G92" s="26">
        <v>0.5969044414535666</v>
      </c>
    </row>
    <row r="93" ht="15.75" hidden="1" customHeight="1">
      <c r="A93" s="30"/>
      <c r="B93" s="30"/>
      <c r="C93" s="38"/>
      <c r="D93" s="32">
        <v>2626.0</v>
      </c>
      <c r="E93" s="32">
        <v>2764.0</v>
      </c>
      <c r="F93" s="32">
        <v>2628.0</v>
      </c>
      <c r="G93" s="32">
        <v>2661.0</v>
      </c>
    </row>
    <row r="94" ht="15.75" hidden="1" customHeight="1">
      <c r="A94" s="33"/>
      <c r="B94" s="33"/>
      <c r="C94" s="38"/>
      <c r="D94" s="32">
        <v>4605.0</v>
      </c>
      <c r="E94" s="32">
        <v>4628.0</v>
      </c>
      <c r="F94" s="32">
        <v>4400.0</v>
      </c>
      <c r="G94" s="32">
        <v>4458.0</v>
      </c>
    </row>
    <row r="95" ht="15.75" customHeight="1">
      <c r="A95" s="17" t="s">
        <v>24</v>
      </c>
      <c r="B95" s="28" t="s">
        <v>80</v>
      </c>
      <c r="C95" s="39" t="s">
        <v>85</v>
      </c>
      <c r="D95" s="60" t="str">
        <f>'2021'!L80</f>
        <v>#ERROR!</v>
      </c>
      <c r="E95" s="60">
        <f>'2022'!L80</f>
        <v>0.4917891098</v>
      </c>
      <c r="F95" s="60">
        <f>'2023'!L80</f>
        <v>0.4704545455</v>
      </c>
      <c r="G95" s="60">
        <f>'2024'!K80</f>
        <v>0.5065051593</v>
      </c>
    </row>
    <row r="96" ht="15.75" customHeight="1">
      <c r="A96" s="30"/>
      <c r="B96" s="30"/>
      <c r="C96" s="32"/>
      <c r="D96" s="61" t="str">
        <f>'2021'!L81</f>
        <v>#ERROR!</v>
      </c>
      <c r="E96" s="61">
        <f>'2022'!L81</f>
        <v>2276</v>
      </c>
      <c r="F96" s="61">
        <f>'2023'!L81</f>
        <v>2070</v>
      </c>
      <c r="G96" s="61">
        <f>'2024'!K81</f>
        <v>2258</v>
      </c>
    </row>
    <row r="97" ht="15.75" customHeight="1">
      <c r="A97" s="33"/>
      <c r="B97" s="33"/>
      <c r="C97" s="32"/>
      <c r="D97" s="61" t="str">
        <f>'2021'!L82</f>
        <v>#ERROR!</v>
      </c>
      <c r="E97" s="61">
        <f>'2022'!L82</f>
        <v>4628</v>
      </c>
      <c r="F97" s="61">
        <f>'2023'!L82</f>
        <v>4400</v>
      </c>
      <c r="G97" s="61">
        <f>'2024'!K82</f>
        <v>4458</v>
      </c>
    </row>
    <row r="98" ht="15.75" customHeight="1">
      <c r="A98" s="17" t="s">
        <v>81</v>
      </c>
      <c r="B98" s="18" t="s">
        <v>82</v>
      </c>
      <c r="C98" s="32"/>
      <c r="D98" s="62" t="str">
        <f>'2021'!L83</f>
        <v>#ERROR!</v>
      </c>
      <c r="E98" s="62">
        <f>'2022'!L83</f>
        <v>0.5987785449</v>
      </c>
      <c r="F98" s="62">
        <f>'2023'!L83</f>
        <v>0.5668344519</v>
      </c>
      <c r="G98" s="62">
        <f>'2024'!K83</f>
        <v>0.6115405853</v>
      </c>
    </row>
    <row r="99" ht="15.75" customHeight="1">
      <c r="A99" s="30"/>
      <c r="B99" s="30"/>
      <c r="C99" s="32"/>
      <c r="D99" s="61" t="str">
        <f>'2021'!L84</f>
        <v>#ERROR!</v>
      </c>
      <c r="E99" s="61">
        <f>'2022'!L84</f>
        <v>2255</v>
      </c>
      <c r="F99" s="61">
        <f>'2023'!L84</f>
        <v>2027</v>
      </c>
      <c r="G99" s="61">
        <f>'2024'!K84</f>
        <v>2215</v>
      </c>
    </row>
    <row r="100" ht="15.75" customHeight="1">
      <c r="A100" s="33"/>
      <c r="B100" s="33"/>
      <c r="C100" s="32"/>
      <c r="D100" s="61" t="str">
        <f>'2021'!L85</f>
        <v>#ERROR!</v>
      </c>
      <c r="E100" s="61">
        <f>'2022'!L85</f>
        <v>3766</v>
      </c>
      <c r="F100" s="61">
        <f>'2023'!L85</f>
        <v>3576</v>
      </c>
      <c r="G100" s="61">
        <f>'2024'!K85</f>
        <v>3622</v>
      </c>
    </row>
    <row r="101" ht="15.75" customHeight="1">
      <c r="A101" s="17" t="s">
        <v>83</v>
      </c>
      <c r="B101" s="18" t="s">
        <v>84</v>
      </c>
      <c r="C101" s="32"/>
      <c r="D101" s="62" t="str">
        <f>'2021'!L86</f>
        <v>#ERROR!</v>
      </c>
      <c r="E101" s="62">
        <f>'2022'!L86</f>
        <v>0.147147796</v>
      </c>
      <c r="F101" s="62">
        <f>'2023'!L86</f>
        <v>0.1352272727</v>
      </c>
      <c r="G101" s="62">
        <f>'2024'!K86</f>
        <v>0.1334679228</v>
      </c>
    </row>
    <row r="102" ht="15.75" customHeight="1">
      <c r="A102" s="30"/>
      <c r="B102" s="30"/>
      <c r="C102" s="32"/>
      <c r="D102" s="61" t="str">
        <f>'2021'!L87</f>
        <v>#ERROR!</v>
      </c>
      <c r="E102" s="61">
        <f>'2022'!L87</f>
        <v>681</v>
      </c>
      <c r="F102" s="61">
        <f>'2023'!L87</f>
        <v>595</v>
      </c>
      <c r="G102" s="61">
        <f>'2024'!K87</f>
        <v>595</v>
      </c>
    </row>
    <row r="103" ht="15.75" customHeight="1">
      <c r="A103" s="33"/>
      <c r="B103" s="33"/>
      <c r="C103" s="32"/>
      <c r="D103" s="61" t="str">
        <f>'2021'!L88</f>
        <v>#ERROR!</v>
      </c>
      <c r="E103" s="61">
        <f>'2022'!L88</f>
        <v>4628</v>
      </c>
      <c r="F103" s="61">
        <f>'2023'!L88</f>
        <v>4400</v>
      </c>
      <c r="G103" s="61">
        <f>'2024'!K88</f>
        <v>4458</v>
      </c>
    </row>
    <row r="104" ht="15.75" customHeight="1">
      <c r="A104" s="17" t="s">
        <v>29</v>
      </c>
      <c r="B104" s="18" t="s">
        <v>30</v>
      </c>
      <c r="C104" s="32"/>
      <c r="D104" s="62" t="str">
        <f>'2021'!L89</f>
        <v>#ERROR!</v>
      </c>
      <c r="E104" s="62">
        <f>'2022'!L89</f>
        <v>0.3764266901</v>
      </c>
      <c r="F104" s="62">
        <f>'2023'!L89</f>
        <v>0.3509174312</v>
      </c>
      <c r="G104" s="62">
        <f>'2024'!K89</f>
        <v>0.3375854214</v>
      </c>
    </row>
    <row r="105" ht="15.75" customHeight="1">
      <c r="A105" s="30"/>
      <c r="B105" s="30"/>
      <c r="C105" s="32"/>
      <c r="D105" s="63" t="str">
        <f>'2021'!L90</f>
        <v>#ERROR!</v>
      </c>
      <c r="E105" s="32">
        <f>'2022'!L90</f>
        <v>1715</v>
      </c>
      <c r="F105" s="32">
        <f>'2023'!L90</f>
        <v>1530</v>
      </c>
      <c r="G105" s="32">
        <f>'2024'!K90</f>
        <v>1482</v>
      </c>
    </row>
    <row r="106" ht="15.75" customHeight="1">
      <c r="A106" s="33"/>
      <c r="B106" s="33"/>
      <c r="C106" s="32"/>
      <c r="D106" s="63" t="str">
        <f>'2021'!L91</f>
        <v>#ERROR!</v>
      </c>
      <c r="E106" s="32">
        <f>'2022'!L91</f>
        <v>4556</v>
      </c>
      <c r="F106" s="32">
        <f>'2023'!L91</f>
        <v>4360</v>
      </c>
      <c r="G106" s="32">
        <f>'2024'!K91</f>
        <v>4390</v>
      </c>
    </row>
    <row r="107" ht="15.75" customHeight="1">
      <c r="A107" s="17" t="s">
        <v>27</v>
      </c>
      <c r="B107" s="18" t="s">
        <v>28</v>
      </c>
      <c r="C107" s="39" t="s">
        <v>85</v>
      </c>
      <c r="D107" s="60" t="str">
        <f>'2021'!L92</f>
        <v>#ERROR!</v>
      </c>
      <c r="E107" s="60">
        <f>'2022'!L92</f>
        <v>0.5972342264</v>
      </c>
      <c r="F107" s="60">
        <f>'2023'!L92</f>
        <v>0.5972727273</v>
      </c>
      <c r="G107" s="60">
        <f>'2024'!K92</f>
        <v>0.5969044415</v>
      </c>
    </row>
    <row r="108" ht="15.75" customHeight="1">
      <c r="A108" s="30"/>
      <c r="B108" s="30"/>
      <c r="C108" s="32"/>
      <c r="D108" s="63" t="str">
        <f>'2021'!L93</f>
        <v>#ERROR!</v>
      </c>
      <c r="E108" s="32">
        <f>'2022'!L93</f>
        <v>2764</v>
      </c>
      <c r="F108" s="32">
        <f>'2023'!L93</f>
        <v>2628</v>
      </c>
      <c r="G108" s="32">
        <f>'2024'!K93</f>
        <v>2661</v>
      </c>
    </row>
    <row r="109" ht="15.75" customHeight="1">
      <c r="A109" s="33"/>
      <c r="B109" s="33"/>
      <c r="C109" s="32"/>
      <c r="D109" s="63" t="str">
        <f>'2021'!L94</f>
        <v>#ERROR!</v>
      </c>
      <c r="E109" s="32">
        <f>'2022'!L94</f>
        <v>4628</v>
      </c>
      <c r="F109" s="32">
        <f>'2023'!L94</f>
        <v>4400</v>
      </c>
      <c r="G109" s="32">
        <f>'2024'!K94</f>
        <v>4458</v>
      </c>
    </row>
    <row r="110" ht="15.75" customHeight="1">
      <c r="C110" s="9"/>
      <c r="G110" s="9"/>
    </row>
    <row r="111" ht="15.75" customHeight="1">
      <c r="C111" s="9"/>
      <c r="G111" s="9"/>
    </row>
    <row r="112" ht="15.75" customHeight="1">
      <c r="C112" s="9"/>
      <c r="G112" s="9"/>
    </row>
    <row r="113" ht="15.75" customHeight="1">
      <c r="C113" s="9"/>
      <c r="G113" s="9"/>
    </row>
    <row r="114" ht="15.75" customHeight="1">
      <c r="C114" s="9"/>
      <c r="G114" s="9"/>
    </row>
    <row r="115" ht="15.75" customHeight="1">
      <c r="C115" s="9"/>
      <c r="G115" s="9"/>
    </row>
    <row r="116" ht="15.75" customHeight="1">
      <c r="C116" s="9"/>
      <c r="G116" s="9"/>
    </row>
    <row r="117" ht="15.75" customHeight="1">
      <c r="C117" s="9"/>
      <c r="G117" s="9"/>
    </row>
    <row r="118" ht="15.75" customHeight="1">
      <c r="C118" s="9"/>
      <c r="G118" s="9"/>
    </row>
    <row r="119" ht="15.75" customHeight="1">
      <c r="C119" s="9"/>
      <c r="G119" s="9"/>
    </row>
    <row r="120" ht="15.75" customHeight="1">
      <c r="C120" s="9"/>
      <c r="G120" s="9"/>
    </row>
    <row r="121" ht="15.75" customHeight="1">
      <c r="C121" s="9"/>
      <c r="G121" s="9"/>
    </row>
    <row r="122" ht="15.75" customHeight="1">
      <c r="C122" s="9"/>
      <c r="G122" s="9"/>
    </row>
    <row r="123" ht="15.75" customHeight="1">
      <c r="C123" s="9"/>
      <c r="G123" s="9"/>
    </row>
    <row r="124" ht="15.75" customHeight="1">
      <c r="C124" s="9"/>
      <c r="G124" s="9"/>
    </row>
    <row r="125" ht="15.75" customHeight="1">
      <c r="C125" s="9"/>
      <c r="G125" s="9"/>
    </row>
    <row r="126" ht="15.75" customHeight="1">
      <c r="C126" s="9"/>
      <c r="G126" s="9"/>
    </row>
    <row r="127" ht="15.75" customHeight="1">
      <c r="C127" s="9"/>
      <c r="G127" s="9"/>
    </row>
    <row r="128" ht="15.75" customHeight="1">
      <c r="C128" s="9"/>
      <c r="G128" s="9"/>
    </row>
    <row r="129" ht="15.75" customHeight="1">
      <c r="C129" s="9"/>
      <c r="G129" s="9"/>
    </row>
    <row r="130" ht="15.75" customHeight="1">
      <c r="C130" s="9"/>
      <c r="G130" s="9"/>
    </row>
    <row r="131" ht="15.75" customHeight="1">
      <c r="C131" s="9"/>
      <c r="G131" s="9"/>
    </row>
    <row r="132" ht="15.75" customHeight="1">
      <c r="C132" s="9"/>
      <c r="G132" s="9"/>
    </row>
    <row r="133" ht="15.75" customHeight="1">
      <c r="C133" s="9"/>
      <c r="G133" s="9"/>
    </row>
    <row r="134" ht="15.75" customHeight="1">
      <c r="C134" s="9"/>
      <c r="G134" s="9"/>
    </row>
    <row r="135" ht="15.75" customHeight="1">
      <c r="C135" s="9"/>
      <c r="G135" s="9"/>
    </row>
    <row r="136" ht="15.75" customHeight="1">
      <c r="C136" s="9"/>
      <c r="G136" s="9"/>
    </row>
    <row r="137" ht="15.75" customHeight="1">
      <c r="C137" s="9"/>
      <c r="G137" s="9"/>
    </row>
    <row r="138" ht="15.75" customHeight="1">
      <c r="C138" s="9"/>
      <c r="G138" s="9"/>
    </row>
    <row r="139" ht="15.75" customHeight="1">
      <c r="C139" s="9"/>
      <c r="G139" s="9"/>
    </row>
    <row r="140" ht="15.75" customHeight="1">
      <c r="C140" s="9"/>
      <c r="G140" s="9"/>
    </row>
    <row r="141" ht="15.75" customHeight="1">
      <c r="C141" s="9"/>
      <c r="G141" s="9"/>
    </row>
    <row r="142" ht="15.75" customHeight="1">
      <c r="C142" s="9"/>
      <c r="G142" s="9"/>
    </row>
    <row r="143" ht="15.75" customHeight="1">
      <c r="C143" s="9"/>
      <c r="G143" s="9"/>
    </row>
    <row r="144" ht="15.75" customHeight="1">
      <c r="C144" s="9"/>
      <c r="G144" s="9"/>
    </row>
    <row r="145" ht="15.75" customHeight="1">
      <c r="C145" s="9"/>
      <c r="G145" s="9"/>
    </row>
    <row r="146" ht="15.75" customHeight="1">
      <c r="C146" s="9"/>
      <c r="G146" s="9"/>
    </row>
    <row r="147" ht="15.75" customHeight="1">
      <c r="C147" s="9"/>
      <c r="G147" s="9"/>
    </row>
    <row r="148" ht="15.75" customHeight="1">
      <c r="C148" s="9"/>
      <c r="G148" s="9"/>
    </row>
    <row r="149" ht="15.75" customHeight="1">
      <c r="C149" s="9"/>
      <c r="G149" s="9"/>
    </row>
    <row r="150" ht="15.75" customHeight="1">
      <c r="C150" s="9"/>
      <c r="G150" s="9"/>
    </row>
    <row r="151" ht="15.75" customHeight="1">
      <c r="C151" s="9"/>
      <c r="G151" s="9"/>
    </row>
    <row r="152" ht="15.75" customHeight="1">
      <c r="C152" s="9"/>
      <c r="G152" s="9"/>
    </row>
    <row r="153" ht="15.75" customHeight="1">
      <c r="C153" s="9"/>
      <c r="G153" s="9"/>
    </row>
    <row r="154" ht="15.75" customHeight="1">
      <c r="C154" s="9"/>
      <c r="G154" s="9"/>
    </row>
    <row r="155" ht="15.75" customHeight="1">
      <c r="C155" s="9"/>
      <c r="G155" s="9"/>
    </row>
    <row r="156" ht="15.75" customHeight="1">
      <c r="C156" s="9"/>
      <c r="G156" s="9"/>
    </row>
    <row r="157" ht="15.75" customHeight="1">
      <c r="C157" s="9"/>
      <c r="G157" s="9"/>
    </row>
    <row r="158" ht="15.75" customHeight="1">
      <c r="C158" s="9"/>
      <c r="G158" s="9"/>
    </row>
    <row r="159" ht="15.75" customHeight="1">
      <c r="C159" s="9"/>
      <c r="G159" s="9"/>
    </row>
    <row r="160" ht="15.75" customHeight="1">
      <c r="C160" s="9"/>
      <c r="G160" s="9"/>
    </row>
    <row r="161" ht="15.75" customHeight="1">
      <c r="C161" s="9"/>
      <c r="G161" s="9"/>
    </row>
    <row r="162" ht="15.75" customHeight="1">
      <c r="C162" s="9"/>
      <c r="G162" s="9"/>
    </row>
    <row r="163" ht="15.75" customHeight="1">
      <c r="C163" s="9"/>
      <c r="G163" s="9"/>
    </row>
    <row r="164" ht="15.75" customHeight="1">
      <c r="C164" s="9"/>
      <c r="G164" s="9"/>
    </row>
    <row r="165" ht="15.75" customHeight="1">
      <c r="C165" s="9"/>
      <c r="G165" s="9"/>
    </row>
    <row r="166" ht="15.75" customHeight="1">
      <c r="C166" s="9"/>
      <c r="G166" s="9"/>
    </row>
    <row r="167" ht="15.75" customHeight="1">
      <c r="C167" s="9"/>
      <c r="G167" s="9"/>
    </row>
    <row r="168" ht="15.75" customHeight="1">
      <c r="C168" s="9"/>
      <c r="G168" s="9"/>
    </row>
    <row r="169" ht="15.75" customHeight="1">
      <c r="C169" s="9"/>
      <c r="G169" s="9"/>
    </row>
    <row r="170" ht="15.75" customHeight="1">
      <c r="C170" s="9"/>
      <c r="G170" s="9"/>
    </row>
    <row r="171" ht="15.75" customHeight="1">
      <c r="C171" s="9"/>
      <c r="G171" s="9"/>
    </row>
    <row r="172" ht="15.75" customHeight="1">
      <c r="C172" s="9"/>
      <c r="G172" s="9"/>
    </row>
    <row r="173" ht="15.75" customHeight="1">
      <c r="C173" s="9"/>
      <c r="G173" s="9"/>
    </row>
    <row r="174" ht="15.75" customHeight="1">
      <c r="C174" s="9"/>
      <c r="G174" s="9"/>
    </row>
    <row r="175" ht="15.75" customHeight="1">
      <c r="C175" s="9"/>
      <c r="G175" s="9"/>
    </row>
    <row r="176" ht="15.75" customHeight="1">
      <c r="C176" s="9"/>
      <c r="G176" s="9"/>
    </row>
    <row r="177" ht="15.75" customHeight="1">
      <c r="C177" s="9"/>
      <c r="G177" s="9"/>
    </row>
    <row r="178" ht="15.75" customHeight="1">
      <c r="C178" s="9"/>
      <c r="G178" s="9"/>
    </row>
    <row r="179" ht="15.75" customHeight="1">
      <c r="C179" s="9"/>
      <c r="G179" s="9"/>
    </row>
    <row r="180" ht="15.75" customHeight="1">
      <c r="C180" s="9"/>
      <c r="G180" s="9"/>
    </row>
    <row r="181" ht="15.75" customHeight="1">
      <c r="C181" s="9"/>
      <c r="G181" s="9"/>
    </row>
    <row r="182" ht="15.75" customHeight="1">
      <c r="C182" s="9"/>
      <c r="G182" s="9"/>
    </row>
    <row r="183" ht="15.75" customHeight="1">
      <c r="C183" s="9"/>
      <c r="G183" s="9"/>
    </row>
    <row r="184" ht="15.75" customHeight="1">
      <c r="C184" s="9"/>
      <c r="G184" s="9"/>
    </row>
    <row r="185" ht="15.75" customHeight="1">
      <c r="C185" s="9"/>
      <c r="G185" s="9"/>
    </row>
    <row r="186" ht="15.75" customHeight="1">
      <c r="C186" s="9"/>
      <c r="G186" s="9"/>
    </row>
    <row r="187" ht="15.75" customHeight="1">
      <c r="C187" s="9"/>
      <c r="G187" s="9"/>
    </row>
    <row r="188" ht="15.75" customHeight="1">
      <c r="C188" s="9"/>
      <c r="G188" s="9"/>
    </row>
    <row r="189" ht="15.75" customHeight="1">
      <c r="C189" s="9"/>
      <c r="G189" s="9"/>
    </row>
    <row r="190" ht="15.75" customHeight="1">
      <c r="C190" s="9"/>
      <c r="G190" s="9"/>
    </row>
    <row r="191" ht="15.75" customHeight="1">
      <c r="C191" s="9"/>
      <c r="G191" s="9"/>
    </row>
    <row r="192" ht="15.75" customHeight="1">
      <c r="C192" s="9"/>
      <c r="G192" s="9"/>
    </row>
    <row r="193" ht="15.75" customHeight="1">
      <c r="C193" s="9"/>
      <c r="G193" s="9"/>
    </row>
    <row r="194" ht="15.75" customHeight="1">
      <c r="C194" s="9"/>
      <c r="G194" s="9"/>
    </row>
    <row r="195" ht="15.75" customHeight="1">
      <c r="C195" s="9"/>
      <c r="G195" s="9"/>
    </row>
    <row r="196" ht="15.75" customHeight="1">
      <c r="C196" s="9"/>
      <c r="G196" s="9"/>
    </row>
    <row r="197" ht="15.75" customHeight="1">
      <c r="C197" s="9"/>
      <c r="G197" s="9"/>
    </row>
    <row r="198" ht="15.75" customHeight="1">
      <c r="C198" s="9"/>
      <c r="G198" s="9"/>
    </row>
    <row r="199" ht="15.75" customHeight="1">
      <c r="C199" s="9"/>
      <c r="G199" s="9"/>
    </row>
    <row r="200" ht="15.75" customHeight="1">
      <c r="C200" s="9"/>
      <c r="G200" s="9"/>
    </row>
    <row r="201" ht="15.75" customHeight="1">
      <c r="C201" s="9"/>
      <c r="G201" s="9"/>
    </row>
    <row r="202" ht="15.75" customHeight="1">
      <c r="C202" s="9"/>
      <c r="G202" s="9"/>
    </row>
    <row r="203" ht="15.75" customHeight="1">
      <c r="C203" s="9"/>
      <c r="G203" s="9"/>
    </row>
    <row r="204" ht="15.75" customHeight="1">
      <c r="C204" s="9"/>
      <c r="G204" s="9"/>
    </row>
    <row r="205" ht="15.75" customHeight="1">
      <c r="C205" s="9"/>
      <c r="G205" s="9"/>
    </row>
    <row r="206" ht="15.75" customHeight="1">
      <c r="C206" s="9"/>
      <c r="G206" s="9"/>
    </row>
    <row r="207" ht="15.75" customHeight="1">
      <c r="C207" s="9"/>
      <c r="G207" s="9"/>
    </row>
    <row r="208" ht="15.75" customHeight="1">
      <c r="C208" s="9"/>
      <c r="G208" s="9"/>
    </row>
    <row r="209" ht="15.75" customHeight="1">
      <c r="C209" s="9"/>
      <c r="G209" s="9"/>
    </row>
    <row r="210" ht="15.75" customHeight="1">
      <c r="C210" s="9"/>
      <c r="G210" s="9"/>
    </row>
    <row r="211" ht="15.75" customHeight="1">
      <c r="C211" s="9"/>
      <c r="G211" s="9"/>
    </row>
    <row r="212" ht="15.75" customHeight="1">
      <c r="C212" s="9"/>
      <c r="G212" s="9"/>
    </row>
    <row r="213" ht="15.75" customHeight="1">
      <c r="C213" s="9"/>
      <c r="G213" s="9"/>
    </row>
    <row r="214" ht="15.75" customHeight="1">
      <c r="C214" s="9"/>
      <c r="G214" s="9"/>
    </row>
    <row r="215" ht="15.75" customHeight="1">
      <c r="C215" s="9"/>
      <c r="G215" s="9"/>
    </row>
    <row r="216" ht="15.75" customHeight="1">
      <c r="C216" s="9"/>
      <c r="G216" s="9"/>
    </row>
    <row r="217" ht="15.75" customHeight="1">
      <c r="C217" s="9"/>
      <c r="G217" s="9"/>
    </row>
    <row r="218" ht="15.75" customHeight="1">
      <c r="C218" s="9"/>
      <c r="G218" s="9"/>
    </row>
    <row r="219" ht="15.75" customHeight="1">
      <c r="C219" s="9"/>
      <c r="G219" s="9"/>
    </row>
    <row r="220" ht="15.75" customHeight="1">
      <c r="C220" s="9"/>
      <c r="G220" s="9"/>
    </row>
    <row r="221" ht="15.75" customHeight="1">
      <c r="C221" s="9"/>
      <c r="G221" s="9"/>
    </row>
    <row r="222" ht="15.75" customHeight="1">
      <c r="C222" s="9"/>
      <c r="G222" s="9"/>
    </row>
    <row r="223" ht="15.75" customHeight="1">
      <c r="C223" s="9"/>
      <c r="G223" s="9"/>
    </row>
    <row r="224" ht="15.75" customHeight="1">
      <c r="C224" s="9"/>
      <c r="G224" s="9"/>
    </row>
    <row r="225" ht="15.75" customHeight="1">
      <c r="C225" s="9"/>
      <c r="G225" s="9"/>
    </row>
    <row r="226" ht="15.75" customHeight="1">
      <c r="C226" s="9"/>
      <c r="G226" s="9"/>
    </row>
    <row r="227" ht="15.75" customHeight="1">
      <c r="C227" s="9"/>
      <c r="G227" s="9"/>
    </row>
    <row r="228" ht="15.75" customHeight="1">
      <c r="C228" s="9"/>
      <c r="G228" s="9"/>
    </row>
    <row r="229" ht="15.75" customHeight="1">
      <c r="C229" s="9"/>
      <c r="G229" s="9"/>
    </row>
    <row r="230" ht="15.75" customHeight="1">
      <c r="C230" s="9"/>
      <c r="G230" s="9"/>
    </row>
    <row r="231" ht="15.75" customHeight="1">
      <c r="C231" s="9"/>
      <c r="G231" s="9"/>
    </row>
    <row r="232" ht="15.75" customHeight="1">
      <c r="C232" s="9"/>
      <c r="G232" s="9"/>
    </row>
    <row r="233" ht="15.75" customHeight="1">
      <c r="C233" s="9"/>
      <c r="G233" s="9"/>
    </row>
    <row r="234" ht="15.75" customHeight="1">
      <c r="C234" s="9"/>
      <c r="G234" s="9"/>
    </row>
    <row r="235" ht="15.75" customHeight="1">
      <c r="C235" s="9"/>
      <c r="G235" s="9"/>
    </row>
    <row r="236" ht="15.75" customHeight="1">
      <c r="C236" s="9"/>
      <c r="G236" s="9"/>
    </row>
    <row r="237" ht="15.75" customHeight="1">
      <c r="C237" s="9"/>
      <c r="G237" s="9"/>
    </row>
    <row r="238" ht="15.75" customHeight="1">
      <c r="C238" s="9"/>
      <c r="G238" s="9"/>
    </row>
    <row r="239" ht="15.75" customHeight="1">
      <c r="C239" s="9"/>
      <c r="G239" s="9"/>
    </row>
    <row r="240" ht="15.75" customHeight="1">
      <c r="C240" s="9"/>
      <c r="G240" s="9"/>
    </row>
    <row r="241" ht="15.75" customHeight="1">
      <c r="C241" s="9"/>
      <c r="G241" s="9"/>
    </row>
    <row r="242" ht="15.75" customHeight="1">
      <c r="C242" s="9"/>
      <c r="G242" s="9"/>
    </row>
    <row r="243" ht="15.75" customHeight="1">
      <c r="C243" s="9"/>
      <c r="G243" s="9"/>
    </row>
    <row r="244" ht="15.75" customHeight="1">
      <c r="C244" s="9"/>
      <c r="G244" s="9"/>
    </row>
    <row r="245" ht="15.75" customHeight="1">
      <c r="C245" s="9"/>
      <c r="G245" s="9"/>
    </row>
    <row r="246" ht="15.75" customHeight="1">
      <c r="C246" s="9"/>
      <c r="G246" s="9"/>
    </row>
    <row r="247" ht="15.75" customHeight="1">
      <c r="C247" s="9"/>
      <c r="G247" s="9"/>
    </row>
    <row r="248" ht="15.75" customHeight="1">
      <c r="C248" s="9"/>
      <c r="G248" s="9"/>
    </row>
    <row r="249" ht="15.75" customHeight="1">
      <c r="C249" s="9"/>
      <c r="G249" s="9"/>
    </row>
    <row r="250" ht="15.75" customHeight="1">
      <c r="C250" s="9"/>
      <c r="G250" s="9"/>
    </row>
    <row r="251" ht="15.75" customHeight="1">
      <c r="C251" s="9"/>
      <c r="G251" s="9"/>
    </row>
    <row r="252" ht="15.75" customHeight="1">
      <c r="C252" s="9"/>
      <c r="G252" s="9"/>
    </row>
    <row r="253" ht="15.75" customHeight="1">
      <c r="C253" s="9"/>
      <c r="G253" s="9"/>
    </row>
    <row r="254" ht="15.75" customHeight="1">
      <c r="C254" s="9"/>
      <c r="G254" s="9"/>
    </row>
    <row r="255" ht="15.75" customHeight="1">
      <c r="C255" s="9"/>
      <c r="G255" s="9"/>
    </row>
    <row r="256" ht="15.75" customHeight="1">
      <c r="C256" s="9"/>
      <c r="G256" s="9"/>
    </row>
    <row r="257" ht="15.75" customHeight="1">
      <c r="C257" s="9"/>
      <c r="G257" s="9"/>
    </row>
    <row r="258" ht="15.75" customHeight="1">
      <c r="C258" s="9"/>
      <c r="G258" s="9"/>
    </row>
    <row r="259" ht="15.75" customHeight="1">
      <c r="C259" s="9"/>
      <c r="G259" s="9"/>
    </row>
    <row r="260" ht="15.75" customHeight="1">
      <c r="C260" s="9"/>
      <c r="G260" s="9"/>
    </row>
    <row r="261" ht="15.75" customHeight="1">
      <c r="C261" s="9"/>
      <c r="G261" s="9"/>
    </row>
    <row r="262" ht="15.75" customHeight="1">
      <c r="C262" s="9"/>
      <c r="G262" s="9"/>
    </row>
    <row r="263" ht="15.75" customHeight="1">
      <c r="C263" s="9"/>
      <c r="G263" s="9"/>
    </row>
    <row r="264" ht="15.75" customHeight="1">
      <c r="C264" s="9"/>
      <c r="G264" s="9"/>
    </row>
    <row r="265" ht="15.75" customHeight="1">
      <c r="C265" s="9"/>
      <c r="G265" s="9"/>
    </row>
    <row r="266" ht="15.75" customHeight="1">
      <c r="C266" s="9"/>
      <c r="G266" s="9"/>
    </row>
    <row r="267" ht="15.75" customHeight="1">
      <c r="C267" s="9"/>
      <c r="G267" s="9"/>
    </row>
    <row r="268" ht="15.75" customHeight="1">
      <c r="C268" s="9"/>
      <c r="G268" s="9"/>
    </row>
    <row r="269" ht="15.75" customHeight="1">
      <c r="C269" s="9"/>
      <c r="G269" s="9"/>
    </row>
    <row r="270" ht="15.75" customHeight="1">
      <c r="C270" s="9"/>
      <c r="G270" s="9"/>
    </row>
    <row r="271" ht="15.75" customHeight="1">
      <c r="C271" s="9"/>
      <c r="G271" s="9"/>
    </row>
    <row r="272" ht="15.75" customHeight="1">
      <c r="C272" s="9"/>
      <c r="G272" s="9"/>
    </row>
    <row r="273" ht="15.75" customHeight="1">
      <c r="C273" s="9"/>
      <c r="G273" s="9"/>
    </row>
    <row r="274" ht="15.75" customHeight="1">
      <c r="C274" s="9"/>
      <c r="G274" s="9"/>
    </row>
    <row r="275" ht="15.75" customHeight="1">
      <c r="C275" s="9"/>
      <c r="G275" s="9"/>
    </row>
    <row r="276" ht="15.75" customHeight="1">
      <c r="C276" s="9"/>
      <c r="G276" s="9"/>
    </row>
    <row r="277" ht="15.75" customHeight="1">
      <c r="C277" s="9"/>
      <c r="G277" s="9"/>
    </row>
    <row r="278" ht="15.75" customHeight="1">
      <c r="C278" s="9"/>
      <c r="G278" s="9"/>
    </row>
    <row r="279" ht="15.75" customHeight="1">
      <c r="C279" s="9"/>
      <c r="G279" s="9"/>
    </row>
    <row r="280" ht="15.75" customHeight="1">
      <c r="C280" s="9"/>
      <c r="G280" s="9"/>
    </row>
    <row r="281" ht="15.75" customHeight="1">
      <c r="C281" s="9"/>
      <c r="G281" s="9"/>
    </row>
    <row r="282" ht="15.75" customHeight="1">
      <c r="C282" s="9"/>
      <c r="G282" s="9"/>
    </row>
    <row r="283" ht="15.75" customHeight="1">
      <c r="C283" s="9"/>
      <c r="G283" s="9"/>
    </row>
    <row r="284" ht="15.75" customHeight="1">
      <c r="C284" s="9"/>
      <c r="G284" s="9"/>
    </row>
    <row r="285" ht="15.75" customHeight="1">
      <c r="C285" s="9"/>
      <c r="G285" s="9"/>
    </row>
    <row r="286" ht="15.75" customHeight="1">
      <c r="C286" s="9"/>
      <c r="G286" s="9"/>
    </row>
    <row r="287" ht="15.75" customHeight="1">
      <c r="C287" s="9"/>
      <c r="G287" s="9"/>
    </row>
    <row r="288" ht="15.75" customHeight="1">
      <c r="C288" s="9"/>
      <c r="G288" s="9"/>
    </row>
    <row r="289" ht="15.75" customHeight="1">
      <c r="C289" s="9"/>
      <c r="G289" s="9"/>
    </row>
    <row r="290" ht="15.75" customHeight="1">
      <c r="C290" s="9"/>
      <c r="G290" s="9"/>
    </row>
    <row r="291" ht="15.75" customHeight="1">
      <c r="C291" s="9"/>
      <c r="G291" s="9"/>
    </row>
    <row r="292" ht="15.75" customHeight="1">
      <c r="C292" s="9"/>
      <c r="G292" s="9"/>
    </row>
    <row r="293" ht="15.75" customHeight="1">
      <c r="C293" s="9"/>
      <c r="G293" s="9"/>
    </row>
    <row r="294" ht="15.75" customHeight="1">
      <c r="C294" s="9"/>
      <c r="G294" s="9"/>
    </row>
    <row r="295" ht="15.75" customHeight="1">
      <c r="C295" s="9"/>
      <c r="G295" s="9"/>
    </row>
    <row r="296" ht="15.75" customHeight="1">
      <c r="C296" s="9"/>
      <c r="G296" s="9"/>
    </row>
    <row r="297" ht="15.75" customHeight="1">
      <c r="C297" s="9"/>
      <c r="G297" s="9"/>
    </row>
    <row r="298" ht="15.75" customHeight="1">
      <c r="C298" s="9"/>
      <c r="G298" s="9"/>
    </row>
    <row r="299" ht="15.75" customHeight="1">
      <c r="C299" s="9"/>
      <c r="G299" s="9"/>
    </row>
    <row r="300" ht="15.75" customHeight="1">
      <c r="C300" s="9"/>
      <c r="G300" s="9"/>
    </row>
    <row r="301" ht="15.75" customHeight="1">
      <c r="C301" s="9"/>
      <c r="G301" s="9"/>
    </row>
    <row r="302" ht="15.75" customHeight="1">
      <c r="C302" s="9"/>
      <c r="G302" s="9"/>
    </row>
    <row r="303" ht="15.75" customHeight="1">
      <c r="C303" s="9"/>
      <c r="G303" s="9"/>
    </row>
    <row r="304" ht="15.75" customHeight="1">
      <c r="C304" s="9"/>
      <c r="G304" s="9"/>
    </row>
    <row r="305" ht="15.75" customHeight="1">
      <c r="C305" s="9"/>
      <c r="G305" s="9"/>
    </row>
    <row r="306" ht="15.75" customHeight="1">
      <c r="C306" s="9"/>
      <c r="G306" s="9"/>
    </row>
    <row r="307" ht="15.75" customHeight="1">
      <c r="C307" s="9"/>
      <c r="G307" s="9"/>
    </row>
    <row r="308" ht="15.75" customHeight="1">
      <c r="C308" s="9"/>
      <c r="G308" s="9"/>
    </row>
    <row r="309" ht="15.75" customHeight="1">
      <c r="C309" s="9"/>
      <c r="G309" s="9"/>
    </row>
    <row r="310" ht="15.75" customHeight="1">
      <c r="C310" s="9"/>
      <c r="G310" s="9"/>
    </row>
    <row r="311" ht="15.75" customHeight="1">
      <c r="C311" s="9"/>
      <c r="G311" s="9"/>
    </row>
    <row r="312" ht="15.75" customHeight="1">
      <c r="C312" s="9"/>
      <c r="G312" s="9"/>
    </row>
    <row r="313" ht="15.75" customHeight="1">
      <c r="C313" s="9"/>
      <c r="G313" s="9"/>
    </row>
    <row r="314" ht="15.75" customHeight="1">
      <c r="C314" s="9"/>
      <c r="G314" s="9"/>
    </row>
    <row r="315" ht="15.75" customHeight="1">
      <c r="C315" s="9"/>
      <c r="G315" s="9"/>
    </row>
    <row r="316" ht="15.75" customHeight="1">
      <c r="C316" s="9"/>
      <c r="G316" s="9"/>
    </row>
    <row r="317" ht="15.75" customHeight="1">
      <c r="C317" s="9"/>
      <c r="G317" s="9"/>
    </row>
    <row r="318" ht="15.75" customHeight="1">
      <c r="C318" s="9"/>
      <c r="G318" s="9"/>
    </row>
    <row r="319" ht="15.75" customHeight="1">
      <c r="C319" s="9"/>
      <c r="G319" s="9"/>
    </row>
    <row r="320" ht="15.75" customHeight="1">
      <c r="C320" s="9"/>
      <c r="G320" s="9"/>
    </row>
    <row r="321" ht="15.75" customHeight="1">
      <c r="C321" s="9"/>
      <c r="G321" s="9"/>
    </row>
    <row r="322" ht="15.75" customHeight="1">
      <c r="C322" s="9"/>
      <c r="G322" s="9"/>
    </row>
    <row r="323" ht="15.75" customHeight="1">
      <c r="C323" s="9"/>
      <c r="G323" s="9"/>
    </row>
    <row r="324" ht="15.75" customHeight="1">
      <c r="C324" s="9"/>
      <c r="G324" s="9"/>
    </row>
    <row r="325" ht="15.75" customHeight="1">
      <c r="C325" s="9"/>
      <c r="G325" s="9"/>
    </row>
    <row r="326" ht="15.75" customHeight="1">
      <c r="C326" s="9"/>
      <c r="G326" s="9"/>
    </row>
    <row r="327" ht="15.75" customHeight="1">
      <c r="C327" s="9"/>
      <c r="G327" s="9"/>
    </row>
    <row r="328" ht="15.75" customHeight="1">
      <c r="C328" s="9"/>
      <c r="G328" s="9"/>
    </row>
    <row r="329" ht="15.75" customHeight="1">
      <c r="C329" s="9"/>
      <c r="G329" s="9"/>
    </row>
    <row r="330" ht="15.75" customHeight="1">
      <c r="C330" s="9"/>
      <c r="G330" s="9"/>
    </row>
    <row r="331" ht="15.75" customHeight="1">
      <c r="C331" s="9"/>
      <c r="G331" s="9"/>
    </row>
    <row r="332" ht="15.75" customHeight="1">
      <c r="C332" s="9"/>
      <c r="G332" s="9"/>
    </row>
    <row r="333" ht="15.75" customHeight="1">
      <c r="C333" s="9"/>
      <c r="G333" s="9"/>
    </row>
    <row r="334" ht="15.75" customHeight="1">
      <c r="C334" s="9"/>
      <c r="G334" s="9"/>
    </row>
    <row r="335" ht="15.75" customHeight="1">
      <c r="C335" s="9"/>
      <c r="G335" s="9"/>
    </row>
    <row r="336" ht="15.75" customHeight="1">
      <c r="C336" s="9"/>
      <c r="G336" s="9"/>
    </row>
    <row r="337" ht="15.75" customHeight="1">
      <c r="C337" s="9"/>
      <c r="G337" s="9"/>
    </row>
    <row r="338" ht="15.75" customHeight="1">
      <c r="C338" s="9"/>
      <c r="G338" s="9"/>
    </row>
    <row r="339" ht="15.75" customHeight="1">
      <c r="C339" s="9"/>
      <c r="G339" s="9"/>
    </row>
    <row r="340" ht="15.75" customHeight="1">
      <c r="C340" s="9"/>
      <c r="G340" s="9"/>
    </row>
    <row r="341" ht="15.75" customHeight="1">
      <c r="C341" s="9"/>
      <c r="G341" s="9"/>
    </row>
    <row r="342" ht="15.75" customHeight="1">
      <c r="C342" s="9"/>
      <c r="G342" s="9"/>
    </row>
    <row r="343" ht="15.75" customHeight="1">
      <c r="C343" s="9"/>
      <c r="G343" s="9"/>
    </row>
    <row r="344" ht="15.75" customHeight="1">
      <c r="C344" s="9"/>
      <c r="G344" s="9"/>
    </row>
    <row r="345" ht="15.75" customHeight="1">
      <c r="C345" s="9"/>
      <c r="G345" s="9"/>
    </row>
    <row r="346" ht="15.75" customHeight="1">
      <c r="C346" s="9"/>
      <c r="G346" s="9"/>
    </row>
    <row r="347" ht="15.75" customHeight="1">
      <c r="C347" s="9"/>
      <c r="G347" s="9"/>
    </row>
    <row r="348" ht="15.75" customHeight="1">
      <c r="C348" s="9"/>
      <c r="G348" s="9"/>
    </row>
    <row r="349" ht="15.75" customHeight="1">
      <c r="C349" s="9"/>
      <c r="G349" s="9"/>
    </row>
    <row r="350" ht="15.75" customHeight="1">
      <c r="C350" s="9"/>
      <c r="G350" s="9"/>
    </row>
    <row r="351" ht="15.75" customHeight="1">
      <c r="C351" s="9"/>
      <c r="G351" s="9"/>
    </row>
    <row r="352" ht="15.75" customHeight="1">
      <c r="C352" s="9"/>
      <c r="G352" s="9"/>
    </row>
    <row r="353" ht="15.75" customHeight="1">
      <c r="C353" s="9"/>
      <c r="G353" s="9"/>
    </row>
    <row r="354" ht="15.75" customHeight="1">
      <c r="C354" s="9"/>
      <c r="G354" s="9"/>
    </row>
    <row r="355" ht="15.75" customHeight="1">
      <c r="C355" s="9"/>
      <c r="G355" s="9"/>
    </row>
    <row r="356" ht="15.75" customHeight="1">
      <c r="C356" s="9"/>
      <c r="G356" s="9"/>
    </row>
    <row r="357" ht="15.75" customHeight="1">
      <c r="C357" s="9"/>
      <c r="G357" s="9"/>
    </row>
    <row r="358" ht="15.75" customHeight="1">
      <c r="C358" s="9"/>
      <c r="G358" s="9"/>
    </row>
    <row r="359" ht="15.75" customHeight="1">
      <c r="C359" s="9"/>
      <c r="G359" s="9"/>
    </row>
    <row r="360" ht="15.75" customHeight="1">
      <c r="C360" s="9"/>
      <c r="G360" s="9"/>
    </row>
    <row r="361" ht="15.75" customHeight="1">
      <c r="C361" s="9"/>
      <c r="G361" s="9"/>
    </row>
    <row r="362" ht="15.75" customHeight="1">
      <c r="C362" s="9"/>
      <c r="G362" s="9"/>
    </row>
    <row r="363" ht="15.75" customHeight="1">
      <c r="C363" s="9"/>
      <c r="G363" s="9"/>
    </row>
    <row r="364" ht="15.75" customHeight="1">
      <c r="C364" s="9"/>
      <c r="G364" s="9"/>
    </row>
    <row r="365" ht="15.75" customHeight="1">
      <c r="C365" s="9"/>
      <c r="G365" s="9"/>
    </row>
    <row r="366" ht="15.75" customHeight="1">
      <c r="C366" s="9"/>
      <c r="G366" s="9"/>
    </row>
    <row r="367" ht="15.75" customHeight="1">
      <c r="C367" s="9"/>
      <c r="G367" s="9"/>
    </row>
    <row r="368" ht="15.75" customHeight="1">
      <c r="C368" s="9"/>
      <c r="G368" s="9"/>
    </row>
    <row r="369" ht="15.75" customHeight="1">
      <c r="C369" s="9"/>
      <c r="G369" s="9"/>
    </row>
    <row r="370" ht="15.75" customHeight="1">
      <c r="C370" s="9"/>
      <c r="G370" s="9"/>
    </row>
    <row r="371" ht="15.75" customHeight="1">
      <c r="C371" s="9"/>
      <c r="G371" s="9"/>
    </row>
    <row r="372" ht="15.75" customHeight="1">
      <c r="C372" s="9"/>
      <c r="G372" s="9"/>
    </row>
    <row r="373" ht="15.75" customHeight="1">
      <c r="C373" s="9"/>
      <c r="G373" s="9"/>
    </row>
    <row r="374" ht="15.75" customHeight="1">
      <c r="C374" s="9"/>
      <c r="G374" s="9"/>
    </row>
    <row r="375" ht="15.75" customHeight="1">
      <c r="C375" s="9"/>
      <c r="G375" s="9"/>
    </row>
    <row r="376" ht="15.75" customHeight="1">
      <c r="C376" s="9"/>
      <c r="G376" s="9"/>
    </row>
    <row r="377" ht="15.75" customHeight="1">
      <c r="C377" s="9"/>
      <c r="G377" s="9"/>
    </row>
    <row r="378" ht="15.75" customHeight="1">
      <c r="C378" s="9"/>
      <c r="G378" s="9"/>
    </row>
    <row r="379" ht="15.75" customHeight="1">
      <c r="C379" s="9"/>
      <c r="G379" s="9"/>
    </row>
    <row r="380" ht="15.75" customHeight="1">
      <c r="C380" s="9"/>
      <c r="G380" s="9"/>
    </row>
    <row r="381" ht="15.75" customHeight="1">
      <c r="C381" s="9"/>
      <c r="G381" s="9"/>
    </row>
    <row r="382" ht="15.75" customHeight="1">
      <c r="C382" s="9"/>
      <c r="G382" s="9"/>
    </row>
    <row r="383" ht="15.75" customHeight="1">
      <c r="C383" s="9"/>
      <c r="G383" s="9"/>
    </row>
    <row r="384" ht="15.75" customHeight="1">
      <c r="C384" s="9"/>
      <c r="G384" s="9"/>
    </row>
    <row r="385" ht="15.75" customHeight="1">
      <c r="C385" s="9"/>
      <c r="G385" s="9"/>
    </row>
    <row r="386" ht="15.75" customHeight="1">
      <c r="C386" s="9"/>
      <c r="G386" s="9"/>
    </row>
    <row r="387" ht="15.75" customHeight="1">
      <c r="C387" s="9"/>
      <c r="G387" s="9"/>
    </row>
    <row r="388" ht="15.75" customHeight="1">
      <c r="C388" s="9"/>
      <c r="G388" s="9"/>
    </row>
    <row r="389" ht="15.75" customHeight="1">
      <c r="C389" s="9"/>
      <c r="G389" s="9"/>
    </row>
    <row r="390" ht="15.75" customHeight="1">
      <c r="C390" s="9"/>
      <c r="G390" s="9"/>
    </row>
    <row r="391" ht="15.75" customHeight="1">
      <c r="C391" s="9"/>
      <c r="G391" s="9"/>
    </row>
    <row r="392" ht="15.75" customHeight="1">
      <c r="C392" s="9"/>
      <c r="G392" s="9"/>
    </row>
    <row r="393" ht="15.75" customHeight="1">
      <c r="C393" s="9"/>
      <c r="G393" s="9"/>
    </row>
    <row r="394" ht="15.75" customHeight="1">
      <c r="C394" s="9"/>
      <c r="G394" s="9"/>
    </row>
    <row r="395" ht="15.75" customHeight="1">
      <c r="C395" s="9"/>
      <c r="G395" s="9"/>
    </row>
    <row r="396" ht="15.75" customHeight="1">
      <c r="C396" s="9"/>
      <c r="G396" s="9"/>
    </row>
    <row r="397" ht="15.75" customHeight="1">
      <c r="C397" s="9"/>
      <c r="G397" s="9"/>
    </row>
    <row r="398" ht="15.75" customHeight="1">
      <c r="C398" s="9"/>
      <c r="G398" s="9"/>
    </row>
    <row r="399" ht="15.75" customHeight="1">
      <c r="C399" s="9"/>
      <c r="G399" s="9"/>
    </row>
    <row r="400" ht="15.75" customHeight="1">
      <c r="C400" s="9"/>
      <c r="G400" s="9"/>
    </row>
    <row r="401" ht="15.75" customHeight="1">
      <c r="C401" s="9"/>
      <c r="G401" s="9"/>
    </row>
    <row r="402" ht="15.75" customHeight="1">
      <c r="C402" s="9"/>
      <c r="G402" s="9"/>
    </row>
    <row r="403" ht="15.75" customHeight="1">
      <c r="C403" s="9"/>
      <c r="G403" s="9"/>
    </row>
    <row r="404" ht="15.75" customHeight="1">
      <c r="C404" s="9"/>
      <c r="G404" s="9"/>
    </row>
    <row r="405" ht="15.75" customHeight="1">
      <c r="C405" s="9"/>
      <c r="G405" s="9"/>
    </row>
    <row r="406" ht="15.75" customHeight="1">
      <c r="C406" s="9"/>
      <c r="G406" s="9"/>
    </row>
    <row r="407" ht="15.75" customHeight="1">
      <c r="C407" s="9"/>
      <c r="G407" s="9"/>
    </row>
    <row r="408" ht="15.75" customHeight="1">
      <c r="C408" s="9"/>
      <c r="G408" s="9"/>
    </row>
    <row r="409" ht="15.75" customHeight="1">
      <c r="C409" s="9"/>
      <c r="G409" s="9"/>
    </row>
    <row r="410" ht="15.75" customHeight="1">
      <c r="C410" s="9"/>
      <c r="G410" s="9"/>
    </row>
    <row r="411" ht="15.75" customHeight="1">
      <c r="C411" s="9"/>
      <c r="G411" s="9"/>
    </row>
    <row r="412" ht="15.75" customHeight="1">
      <c r="C412" s="9"/>
      <c r="G412" s="9"/>
    </row>
    <row r="413" ht="15.75" customHeight="1">
      <c r="C413" s="9"/>
      <c r="G413" s="9"/>
    </row>
    <row r="414" ht="15.75" customHeight="1">
      <c r="C414" s="9"/>
      <c r="G414" s="9"/>
    </row>
    <row r="415" ht="15.75" customHeight="1">
      <c r="C415" s="9"/>
      <c r="G415" s="9"/>
    </row>
    <row r="416" ht="15.75" customHeight="1">
      <c r="C416" s="9"/>
      <c r="G416" s="9"/>
    </row>
    <row r="417" ht="15.75" customHeight="1">
      <c r="C417" s="9"/>
      <c r="G417" s="9"/>
    </row>
    <row r="418" ht="15.75" customHeight="1">
      <c r="C418" s="9"/>
      <c r="G418" s="9"/>
    </row>
    <row r="419" ht="15.75" customHeight="1">
      <c r="C419" s="9"/>
      <c r="G419" s="9"/>
    </row>
    <row r="420" ht="15.75" customHeight="1">
      <c r="C420" s="9"/>
      <c r="G420" s="9"/>
    </row>
    <row r="421" ht="15.75" customHeight="1">
      <c r="C421" s="9"/>
      <c r="G421" s="9"/>
    </row>
    <row r="422" ht="15.75" customHeight="1">
      <c r="C422" s="9"/>
      <c r="G422" s="9"/>
    </row>
    <row r="423" ht="15.75" customHeight="1">
      <c r="C423" s="9"/>
      <c r="G423" s="9"/>
    </row>
    <row r="424" ht="15.75" customHeight="1">
      <c r="C424" s="9"/>
      <c r="G424" s="9"/>
    </row>
    <row r="425" ht="15.75" customHeight="1">
      <c r="C425" s="9"/>
      <c r="G425" s="9"/>
    </row>
    <row r="426" ht="15.75" customHeight="1">
      <c r="C426" s="9"/>
      <c r="G426" s="9"/>
    </row>
    <row r="427" ht="15.75" customHeight="1">
      <c r="C427" s="9"/>
      <c r="G427" s="9"/>
    </row>
    <row r="428" ht="15.75" customHeight="1">
      <c r="C428" s="9"/>
      <c r="G428" s="9"/>
    </row>
    <row r="429" ht="15.75" customHeight="1">
      <c r="C429" s="9"/>
      <c r="G429" s="9"/>
    </row>
    <row r="430" ht="15.75" customHeight="1">
      <c r="C430" s="9"/>
      <c r="G430" s="9"/>
    </row>
    <row r="431" ht="15.75" customHeight="1">
      <c r="C431" s="9"/>
      <c r="G431" s="9"/>
    </row>
    <row r="432" ht="15.75" customHeight="1">
      <c r="C432" s="9"/>
      <c r="G432" s="9"/>
    </row>
    <row r="433" ht="15.75" customHeight="1">
      <c r="C433" s="9"/>
      <c r="G433" s="9"/>
    </row>
    <row r="434" ht="15.75" customHeight="1">
      <c r="C434" s="9"/>
      <c r="G434" s="9"/>
    </row>
    <row r="435" ht="15.75" customHeight="1">
      <c r="C435" s="9"/>
      <c r="G435" s="9"/>
    </row>
    <row r="436" ht="15.75" customHeight="1">
      <c r="C436" s="9"/>
      <c r="G436" s="9"/>
    </row>
    <row r="437" ht="15.75" customHeight="1">
      <c r="C437" s="9"/>
      <c r="G437" s="9"/>
    </row>
    <row r="438" ht="15.75" customHeight="1">
      <c r="C438" s="9"/>
      <c r="G438" s="9"/>
    </row>
    <row r="439" ht="15.75" customHeight="1">
      <c r="C439" s="9"/>
      <c r="G439" s="9"/>
    </row>
    <row r="440" ht="15.75" customHeight="1">
      <c r="C440" s="9"/>
      <c r="G440" s="9"/>
    </row>
    <row r="441" ht="15.75" customHeight="1">
      <c r="C441" s="9"/>
      <c r="G441" s="9"/>
    </row>
    <row r="442" ht="15.75" customHeight="1">
      <c r="C442" s="9"/>
      <c r="G442" s="9"/>
    </row>
    <row r="443" ht="15.75" customHeight="1">
      <c r="C443" s="9"/>
      <c r="G443" s="9"/>
    </row>
    <row r="444" ht="15.75" customHeight="1">
      <c r="C444" s="9"/>
      <c r="G444" s="9"/>
    </row>
    <row r="445" ht="15.75" customHeight="1">
      <c r="C445" s="9"/>
      <c r="G445" s="9"/>
    </row>
    <row r="446" ht="15.75" customHeight="1">
      <c r="C446" s="9"/>
      <c r="G446" s="9"/>
    </row>
    <row r="447" ht="15.75" customHeight="1">
      <c r="C447" s="9"/>
      <c r="G447" s="9"/>
    </row>
    <row r="448" ht="15.75" customHeight="1">
      <c r="C448" s="9"/>
      <c r="G448" s="9"/>
    </row>
    <row r="449" ht="15.75" customHeight="1">
      <c r="C449" s="9"/>
      <c r="G449" s="9"/>
    </row>
    <row r="450" ht="15.75" customHeight="1">
      <c r="C450" s="9"/>
      <c r="G450" s="9"/>
    </row>
    <row r="451" ht="15.75" customHeight="1">
      <c r="C451" s="9"/>
      <c r="G451" s="9"/>
    </row>
    <row r="452" ht="15.75" customHeight="1">
      <c r="C452" s="9"/>
      <c r="G452" s="9"/>
    </row>
    <row r="453" ht="15.75" customHeight="1">
      <c r="C453" s="9"/>
      <c r="G453" s="9"/>
    </row>
    <row r="454" ht="15.75" customHeight="1">
      <c r="C454" s="9"/>
      <c r="G454" s="9"/>
    </row>
    <row r="455" ht="15.75" customHeight="1">
      <c r="C455" s="9"/>
      <c r="G455" s="9"/>
    </row>
    <row r="456" ht="15.75" customHeight="1">
      <c r="C456" s="9"/>
      <c r="G456" s="9"/>
    </row>
    <row r="457" ht="15.75" customHeight="1">
      <c r="C457" s="9"/>
      <c r="G457" s="9"/>
    </row>
    <row r="458" ht="15.75" customHeight="1">
      <c r="C458" s="9"/>
      <c r="G458" s="9"/>
    </row>
    <row r="459" ht="15.75" customHeight="1">
      <c r="C459" s="9"/>
      <c r="G459" s="9"/>
    </row>
    <row r="460" ht="15.75" customHeight="1">
      <c r="C460" s="9"/>
      <c r="G460" s="9"/>
    </row>
    <row r="461" ht="15.75" customHeight="1">
      <c r="C461" s="9"/>
      <c r="G461" s="9"/>
    </row>
    <row r="462" ht="15.75" customHeight="1">
      <c r="C462" s="9"/>
      <c r="G462" s="9"/>
    </row>
    <row r="463" ht="15.75" customHeight="1">
      <c r="C463" s="9"/>
      <c r="G463" s="9"/>
    </row>
    <row r="464" ht="15.75" customHeight="1">
      <c r="C464" s="9"/>
      <c r="G464" s="9"/>
    </row>
    <row r="465" ht="15.75" customHeight="1">
      <c r="C465" s="9"/>
      <c r="G465" s="9"/>
    </row>
    <row r="466" ht="15.75" customHeight="1">
      <c r="C466" s="9"/>
      <c r="G466" s="9"/>
    </row>
    <row r="467" ht="15.75" customHeight="1">
      <c r="C467" s="9"/>
      <c r="G467" s="9"/>
    </row>
    <row r="468" ht="15.75" customHeight="1">
      <c r="C468" s="9"/>
      <c r="G468" s="9"/>
    </row>
    <row r="469" ht="15.75" customHeight="1">
      <c r="C469" s="9"/>
      <c r="G469" s="9"/>
    </row>
    <row r="470" ht="15.75" customHeight="1">
      <c r="C470" s="9"/>
      <c r="G470" s="9"/>
    </row>
    <row r="471" ht="15.75" customHeight="1">
      <c r="C471" s="9"/>
      <c r="G471" s="9"/>
    </row>
    <row r="472" ht="15.75" customHeight="1">
      <c r="C472" s="9"/>
      <c r="G472" s="9"/>
    </row>
    <row r="473" ht="15.75" customHeight="1">
      <c r="C473" s="9"/>
      <c r="G473" s="9"/>
    </row>
    <row r="474" ht="15.75" customHeight="1">
      <c r="C474" s="9"/>
      <c r="G474" s="9"/>
    </row>
    <row r="475" ht="15.75" customHeight="1">
      <c r="C475" s="9"/>
      <c r="G475" s="9"/>
    </row>
    <row r="476" ht="15.75" customHeight="1">
      <c r="C476" s="9"/>
      <c r="G476" s="9"/>
    </row>
    <row r="477" ht="15.75" customHeight="1">
      <c r="C477" s="9"/>
      <c r="G477" s="9"/>
    </row>
    <row r="478" ht="15.75" customHeight="1">
      <c r="C478" s="9"/>
      <c r="G478" s="9"/>
    </row>
    <row r="479" ht="15.75" customHeight="1">
      <c r="C479" s="9"/>
      <c r="G479" s="9"/>
    </row>
    <row r="480" ht="15.75" customHeight="1">
      <c r="C480" s="9"/>
      <c r="G480" s="9"/>
    </row>
    <row r="481" ht="15.75" customHeight="1">
      <c r="C481" s="9"/>
      <c r="G481" s="9"/>
    </row>
    <row r="482" ht="15.75" customHeight="1">
      <c r="C482" s="9"/>
      <c r="G482" s="9"/>
    </row>
    <row r="483" ht="15.75" customHeight="1">
      <c r="C483" s="9"/>
      <c r="G483" s="9"/>
    </row>
    <row r="484" ht="15.75" customHeight="1">
      <c r="C484" s="9"/>
      <c r="G484" s="9"/>
    </row>
    <row r="485" ht="15.75" customHeight="1">
      <c r="C485" s="9"/>
      <c r="G485" s="9"/>
    </row>
    <row r="486" ht="15.75" customHeight="1">
      <c r="C486" s="9"/>
      <c r="G486" s="9"/>
    </row>
    <row r="487" ht="15.75" customHeight="1">
      <c r="C487" s="9"/>
      <c r="G487" s="9"/>
    </row>
    <row r="488" ht="15.75" customHeight="1">
      <c r="C488" s="9"/>
      <c r="G488" s="9"/>
    </row>
    <row r="489" ht="15.75" customHeight="1">
      <c r="C489" s="9"/>
      <c r="G489" s="9"/>
    </row>
    <row r="490" ht="15.75" customHeight="1">
      <c r="C490" s="9"/>
      <c r="G490" s="9"/>
    </row>
    <row r="491" ht="15.75" customHeight="1">
      <c r="C491" s="9"/>
      <c r="G491" s="9"/>
    </row>
    <row r="492" ht="15.75" customHeight="1">
      <c r="C492" s="9"/>
      <c r="G492" s="9"/>
    </row>
    <row r="493" ht="15.75" customHeight="1">
      <c r="C493" s="9"/>
      <c r="G493" s="9"/>
    </row>
    <row r="494" ht="15.75" customHeight="1">
      <c r="C494" s="9"/>
      <c r="G494" s="9"/>
    </row>
    <row r="495" ht="15.75" customHeight="1">
      <c r="C495" s="9"/>
      <c r="G495" s="9"/>
    </row>
    <row r="496" ht="15.75" customHeight="1">
      <c r="C496" s="9"/>
      <c r="G496" s="9"/>
    </row>
    <row r="497" ht="15.75" customHeight="1">
      <c r="C497" s="9"/>
      <c r="G497" s="9"/>
    </row>
    <row r="498" ht="15.75" customHeight="1">
      <c r="C498" s="9"/>
      <c r="G498" s="9"/>
    </row>
    <row r="499" ht="15.75" customHeight="1">
      <c r="C499" s="9"/>
      <c r="G499" s="9"/>
    </row>
    <row r="500" ht="15.75" customHeight="1">
      <c r="C500" s="9"/>
      <c r="G500" s="9"/>
    </row>
    <row r="501" ht="15.75" customHeight="1">
      <c r="C501" s="9"/>
      <c r="G501" s="9"/>
    </row>
    <row r="502" ht="15.75" customHeight="1">
      <c r="C502" s="9"/>
      <c r="G502" s="9"/>
    </row>
    <row r="503" ht="15.75" customHeight="1">
      <c r="C503" s="9"/>
      <c r="G503" s="9"/>
    </row>
    <row r="504" ht="15.75" customHeight="1">
      <c r="C504" s="9"/>
      <c r="G504" s="9"/>
    </row>
    <row r="505" ht="15.75" customHeight="1">
      <c r="C505" s="9"/>
      <c r="G505" s="9"/>
    </row>
    <row r="506" ht="15.75" customHeight="1">
      <c r="C506" s="9"/>
      <c r="G506" s="9"/>
    </row>
    <row r="507" ht="15.75" customHeight="1">
      <c r="C507" s="9"/>
      <c r="G507" s="9"/>
    </row>
    <row r="508" ht="15.75" customHeight="1">
      <c r="C508" s="9"/>
      <c r="G508" s="9"/>
    </row>
    <row r="509" ht="15.75" customHeight="1">
      <c r="C509" s="9"/>
      <c r="G509" s="9"/>
    </row>
    <row r="510" ht="15.75" customHeight="1">
      <c r="C510" s="9"/>
      <c r="G510" s="9"/>
    </row>
    <row r="511" ht="15.75" customHeight="1">
      <c r="C511" s="9"/>
      <c r="G511" s="9"/>
    </row>
    <row r="512" ht="15.75" customHeight="1">
      <c r="C512" s="9"/>
      <c r="G512" s="9"/>
    </row>
    <row r="513" ht="15.75" customHeight="1">
      <c r="C513" s="9"/>
      <c r="G513" s="9"/>
    </row>
    <row r="514" ht="15.75" customHeight="1">
      <c r="C514" s="9"/>
      <c r="G514" s="9"/>
    </row>
    <row r="515" ht="15.75" customHeight="1">
      <c r="C515" s="9"/>
      <c r="G515" s="9"/>
    </row>
    <row r="516" ht="15.75" customHeight="1">
      <c r="C516" s="9"/>
      <c r="G516" s="9"/>
    </row>
    <row r="517" ht="15.75" customHeight="1">
      <c r="C517" s="9"/>
      <c r="G517" s="9"/>
    </row>
    <row r="518" ht="15.75" customHeight="1">
      <c r="C518" s="9"/>
      <c r="G518" s="9"/>
    </row>
    <row r="519" ht="15.75" customHeight="1">
      <c r="C519" s="9"/>
      <c r="G519" s="9"/>
    </row>
    <row r="520" ht="15.75" customHeight="1">
      <c r="C520" s="9"/>
      <c r="G520" s="9"/>
    </row>
    <row r="521" ht="15.75" customHeight="1">
      <c r="C521" s="9"/>
      <c r="G521" s="9"/>
    </row>
    <row r="522" ht="15.75" customHeight="1">
      <c r="C522" s="9"/>
      <c r="G522" s="9"/>
    </row>
    <row r="523" ht="15.75" customHeight="1">
      <c r="C523" s="9"/>
      <c r="G523" s="9"/>
    </row>
    <row r="524" ht="15.75" customHeight="1">
      <c r="C524" s="9"/>
      <c r="G524" s="9"/>
    </row>
    <row r="525" ht="15.75" customHeight="1">
      <c r="C525" s="9"/>
      <c r="G525" s="9"/>
    </row>
    <row r="526" ht="15.75" customHeight="1">
      <c r="C526" s="9"/>
      <c r="G526" s="9"/>
    </row>
    <row r="527" ht="15.75" customHeight="1">
      <c r="C527" s="9"/>
      <c r="G527" s="9"/>
    </row>
    <row r="528" ht="15.75" customHeight="1">
      <c r="C528" s="9"/>
      <c r="G528" s="9"/>
    </row>
    <row r="529" ht="15.75" customHeight="1">
      <c r="C529" s="9"/>
      <c r="G529" s="9"/>
    </row>
    <row r="530" ht="15.75" customHeight="1">
      <c r="C530" s="9"/>
      <c r="G530" s="9"/>
    </row>
    <row r="531" ht="15.75" customHeight="1">
      <c r="C531" s="9"/>
      <c r="G531" s="9"/>
    </row>
    <row r="532" ht="15.75" customHeight="1">
      <c r="C532" s="9"/>
      <c r="G532" s="9"/>
    </row>
    <row r="533" ht="15.75" customHeight="1">
      <c r="C533" s="9"/>
      <c r="G533" s="9"/>
    </row>
    <row r="534" ht="15.75" customHeight="1">
      <c r="C534" s="9"/>
      <c r="G534" s="9"/>
    </row>
    <row r="535" ht="15.75" customHeight="1">
      <c r="C535" s="9"/>
      <c r="G535" s="9"/>
    </row>
    <row r="536" ht="15.75" customHeight="1">
      <c r="C536" s="9"/>
      <c r="G536" s="9"/>
    </row>
    <row r="537" ht="15.75" customHeight="1">
      <c r="C537" s="9"/>
      <c r="G537" s="9"/>
    </row>
    <row r="538" ht="15.75" customHeight="1">
      <c r="C538" s="9"/>
      <c r="G538" s="9"/>
    </row>
    <row r="539" ht="15.75" customHeight="1">
      <c r="C539" s="9"/>
      <c r="G539" s="9"/>
    </row>
    <row r="540" ht="15.75" customHeight="1">
      <c r="C540" s="9"/>
      <c r="G540" s="9"/>
    </row>
    <row r="541" ht="15.75" customHeight="1">
      <c r="C541" s="9"/>
      <c r="G541" s="9"/>
    </row>
    <row r="542" ht="15.75" customHeight="1">
      <c r="C542" s="9"/>
      <c r="G542" s="9"/>
    </row>
    <row r="543" ht="15.75" customHeight="1">
      <c r="C543" s="9"/>
      <c r="G543" s="9"/>
    </row>
    <row r="544" ht="15.75" customHeight="1">
      <c r="C544" s="9"/>
      <c r="G544" s="9"/>
    </row>
    <row r="545" ht="15.75" customHeight="1">
      <c r="C545" s="9"/>
      <c r="G545" s="9"/>
    </row>
    <row r="546" ht="15.75" customHeight="1">
      <c r="C546" s="9"/>
      <c r="G546" s="9"/>
    </row>
    <row r="547" ht="15.75" customHeight="1">
      <c r="C547" s="9"/>
      <c r="G547" s="9"/>
    </row>
    <row r="548" ht="15.75" customHeight="1">
      <c r="C548" s="9"/>
      <c r="G548" s="9"/>
    </row>
    <row r="549" ht="15.75" customHeight="1">
      <c r="C549" s="9"/>
      <c r="G549" s="9"/>
    </row>
    <row r="550" ht="15.75" customHeight="1">
      <c r="C550" s="9"/>
      <c r="G550" s="9"/>
    </row>
    <row r="551" ht="15.75" customHeight="1">
      <c r="C551" s="9"/>
      <c r="G551" s="9"/>
    </row>
    <row r="552" ht="15.75" customHeight="1">
      <c r="C552" s="9"/>
      <c r="G552" s="9"/>
    </row>
    <row r="553" ht="15.75" customHeight="1">
      <c r="C553" s="9"/>
      <c r="G553" s="9"/>
    </row>
    <row r="554" ht="15.75" customHeight="1">
      <c r="C554" s="9"/>
      <c r="G554" s="9"/>
    </row>
    <row r="555" ht="15.75" customHeight="1">
      <c r="C555" s="9"/>
      <c r="G555" s="9"/>
    </row>
    <row r="556" ht="15.75" customHeight="1">
      <c r="C556" s="9"/>
      <c r="G556" s="9"/>
    </row>
    <row r="557" ht="15.75" customHeight="1">
      <c r="C557" s="9"/>
      <c r="G557" s="9"/>
    </row>
    <row r="558" ht="15.75" customHeight="1">
      <c r="C558" s="9"/>
      <c r="G558" s="9"/>
    </row>
    <row r="559" ht="15.75" customHeight="1">
      <c r="C559" s="9"/>
      <c r="G559" s="9"/>
    </row>
    <row r="560" ht="15.75" customHeight="1">
      <c r="C560" s="9"/>
      <c r="G560" s="9"/>
    </row>
    <row r="561" ht="15.75" customHeight="1">
      <c r="C561" s="9"/>
      <c r="G561" s="9"/>
    </row>
    <row r="562" ht="15.75" customHeight="1">
      <c r="C562" s="9"/>
      <c r="G562" s="9"/>
    </row>
    <row r="563" ht="15.75" customHeight="1">
      <c r="C563" s="9"/>
      <c r="G563" s="9"/>
    </row>
    <row r="564" ht="15.75" customHeight="1">
      <c r="C564" s="9"/>
      <c r="G564" s="9"/>
    </row>
    <row r="565" ht="15.75" customHeight="1">
      <c r="C565" s="9"/>
      <c r="G565" s="9"/>
    </row>
    <row r="566" ht="15.75" customHeight="1">
      <c r="C566" s="9"/>
      <c r="G566" s="9"/>
    </row>
    <row r="567" ht="15.75" customHeight="1">
      <c r="C567" s="9"/>
      <c r="G567" s="9"/>
    </row>
    <row r="568" ht="15.75" customHeight="1">
      <c r="C568" s="9"/>
      <c r="G568" s="9"/>
    </row>
    <row r="569" ht="15.75" customHeight="1">
      <c r="C569" s="9"/>
      <c r="G569" s="9"/>
    </row>
    <row r="570" ht="15.75" customHeight="1">
      <c r="C570" s="9"/>
      <c r="G570" s="9"/>
    </row>
    <row r="571" ht="15.75" customHeight="1">
      <c r="C571" s="9"/>
      <c r="G571" s="9"/>
    </row>
    <row r="572" ht="15.75" customHeight="1">
      <c r="C572" s="9"/>
      <c r="G572" s="9"/>
    </row>
    <row r="573" ht="15.75" customHeight="1">
      <c r="C573" s="9"/>
      <c r="G573" s="9"/>
    </row>
    <row r="574" ht="15.75" customHeight="1">
      <c r="C574" s="9"/>
      <c r="G574" s="9"/>
    </row>
    <row r="575" ht="15.75" customHeight="1">
      <c r="C575" s="9"/>
      <c r="G575" s="9"/>
    </row>
    <row r="576" ht="15.75" customHeight="1">
      <c r="C576" s="9"/>
      <c r="G576" s="9"/>
    </row>
    <row r="577" ht="15.75" customHeight="1">
      <c r="C577" s="9"/>
      <c r="G577" s="9"/>
    </row>
    <row r="578" ht="15.75" customHeight="1">
      <c r="C578" s="9"/>
      <c r="G578" s="9"/>
    </row>
    <row r="579" ht="15.75" customHeight="1">
      <c r="C579" s="9"/>
      <c r="G579" s="9"/>
    </row>
    <row r="580" ht="15.75" customHeight="1">
      <c r="C580" s="9"/>
      <c r="G580" s="9"/>
    </row>
    <row r="581" ht="15.75" customHeight="1">
      <c r="C581" s="9"/>
      <c r="G581" s="9"/>
    </row>
    <row r="582" ht="15.75" customHeight="1">
      <c r="C582" s="9"/>
      <c r="G582" s="9"/>
    </row>
    <row r="583" ht="15.75" customHeight="1">
      <c r="C583" s="9"/>
      <c r="G583" s="9"/>
    </row>
    <row r="584" ht="15.75" customHeight="1">
      <c r="C584" s="9"/>
      <c r="G584" s="9"/>
    </row>
    <row r="585" ht="15.75" customHeight="1">
      <c r="C585" s="9"/>
      <c r="G585" s="9"/>
    </row>
    <row r="586" ht="15.75" customHeight="1">
      <c r="C586" s="9"/>
      <c r="G586" s="9"/>
    </row>
    <row r="587" ht="15.75" customHeight="1">
      <c r="C587" s="9"/>
      <c r="G587" s="9"/>
    </row>
    <row r="588" ht="15.75" customHeight="1">
      <c r="C588" s="9"/>
      <c r="G588" s="9"/>
    </row>
    <row r="589" ht="15.75" customHeight="1">
      <c r="C589" s="9"/>
      <c r="G589" s="9"/>
    </row>
    <row r="590" ht="15.75" customHeight="1">
      <c r="C590" s="9"/>
      <c r="G590" s="9"/>
    </row>
    <row r="591" ht="15.75" customHeight="1">
      <c r="C591" s="9"/>
      <c r="G591" s="9"/>
    </row>
    <row r="592" ht="15.75" customHeight="1">
      <c r="C592" s="9"/>
      <c r="G592" s="9"/>
    </row>
    <row r="593" ht="15.75" customHeight="1">
      <c r="C593" s="9"/>
      <c r="G593" s="9"/>
    </row>
    <row r="594" ht="15.75" customHeight="1">
      <c r="C594" s="9"/>
      <c r="G594" s="9"/>
    </row>
    <row r="595" ht="15.75" customHeight="1">
      <c r="C595" s="9"/>
      <c r="G595" s="9"/>
    </row>
    <row r="596" ht="15.75" customHeight="1">
      <c r="C596" s="9"/>
      <c r="G596" s="9"/>
    </row>
    <row r="597" ht="15.75" customHeight="1">
      <c r="C597" s="9"/>
      <c r="G597" s="9"/>
    </row>
    <row r="598" ht="15.75" customHeight="1">
      <c r="C598" s="9"/>
      <c r="G598" s="9"/>
    </row>
    <row r="599" ht="15.75" customHeight="1">
      <c r="C599" s="9"/>
      <c r="G599" s="9"/>
    </row>
    <row r="600" ht="15.75" customHeight="1">
      <c r="C600" s="9"/>
      <c r="G600" s="9"/>
    </row>
    <row r="601" ht="15.75" customHeight="1">
      <c r="C601" s="9"/>
      <c r="G601" s="9"/>
    </row>
    <row r="602" ht="15.75" customHeight="1">
      <c r="C602" s="9"/>
      <c r="G602" s="9"/>
    </row>
    <row r="603" ht="15.75" customHeight="1">
      <c r="C603" s="9"/>
      <c r="G603" s="9"/>
    </row>
    <row r="604" ht="15.75" customHeight="1">
      <c r="C604" s="9"/>
      <c r="G604" s="9"/>
    </row>
    <row r="605" ht="15.75" customHeight="1">
      <c r="C605" s="9"/>
      <c r="G605" s="9"/>
    </row>
    <row r="606" ht="15.75" customHeight="1">
      <c r="C606" s="9"/>
      <c r="G606" s="9"/>
    </row>
    <row r="607" ht="15.75" customHeight="1">
      <c r="C607" s="9"/>
      <c r="G607" s="9"/>
    </row>
    <row r="608" ht="15.75" customHeight="1">
      <c r="C608" s="9"/>
      <c r="G608" s="9"/>
    </row>
    <row r="609" ht="15.75" customHeight="1">
      <c r="C609" s="9"/>
      <c r="G609" s="9"/>
    </row>
    <row r="610" ht="15.75" customHeight="1">
      <c r="C610" s="9"/>
      <c r="G610" s="9"/>
    </row>
    <row r="611" ht="15.75" customHeight="1">
      <c r="C611" s="9"/>
      <c r="G611" s="9"/>
    </row>
    <row r="612" ht="15.75" customHeight="1">
      <c r="C612" s="9"/>
      <c r="G612" s="9"/>
    </row>
    <row r="613" ht="15.75" customHeight="1">
      <c r="C613" s="9"/>
      <c r="G613" s="9"/>
    </row>
    <row r="614" ht="15.75" customHeight="1">
      <c r="C614" s="9"/>
      <c r="G614" s="9"/>
    </row>
    <row r="615" ht="15.75" customHeight="1">
      <c r="C615" s="9"/>
      <c r="G615" s="9"/>
    </row>
    <row r="616" ht="15.75" customHeight="1">
      <c r="C616" s="9"/>
      <c r="G616" s="9"/>
    </row>
    <row r="617" ht="15.75" customHeight="1">
      <c r="C617" s="9"/>
      <c r="G617" s="9"/>
    </row>
    <row r="618" ht="15.75" customHeight="1">
      <c r="C618" s="9"/>
      <c r="G618" s="9"/>
    </row>
    <row r="619" ht="15.75" customHeight="1">
      <c r="C619" s="9"/>
      <c r="G619" s="9"/>
    </row>
    <row r="620" ht="15.75" customHeight="1">
      <c r="C620" s="9"/>
      <c r="G620" s="9"/>
    </row>
    <row r="621" ht="15.75" customHeight="1">
      <c r="C621" s="9"/>
      <c r="G621" s="9"/>
    </row>
    <row r="622" ht="15.75" customHeight="1">
      <c r="C622" s="9"/>
      <c r="G622" s="9"/>
    </row>
    <row r="623" ht="15.75" customHeight="1">
      <c r="C623" s="9"/>
      <c r="G623" s="9"/>
    </row>
    <row r="624" ht="15.75" customHeight="1">
      <c r="C624" s="9"/>
      <c r="G624" s="9"/>
    </row>
    <row r="625" ht="15.75" customHeight="1">
      <c r="C625" s="9"/>
      <c r="G625" s="9"/>
    </row>
    <row r="626" ht="15.75" customHeight="1">
      <c r="C626" s="9"/>
      <c r="G626" s="9"/>
    </row>
    <row r="627" ht="15.75" customHeight="1">
      <c r="C627" s="9"/>
      <c r="G627" s="9"/>
    </row>
    <row r="628" ht="15.75" customHeight="1">
      <c r="C628" s="9"/>
      <c r="G628" s="9"/>
    </row>
    <row r="629" ht="15.75" customHeight="1">
      <c r="C629" s="9"/>
      <c r="G629" s="9"/>
    </row>
    <row r="630" ht="15.75" customHeight="1">
      <c r="C630" s="9"/>
      <c r="G630" s="9"/>
    </row>
    <row r="631" ht="15.75" customHeight="1">
      <c r="C631" s="9"/>
      <c r="G631" s="9"/>
    </row>
    <row r="632" ht="15.75" customHeight="1">
      <c r="C632" s="9"/>
      <c r="G632" s="9"/>
    </row>
    <row r="633" ht="15.75" customHeight="1">
      <c r="C633" s="9"/>
      <c r="G633" s="9"/>
    </row>
    <row r="634" ht="15.75" customHeight="1">
      <c r="C634" s="9"/>
      <c r="G634" s="9"/>
    </row>
    <row r="635" ht="15.75" customHeight="1">
      <c r="C635" s="9"/>
      <c r="G635" s="9"/>
    </row>
    <row r="636" ht="15.75" customHeight="1">
      <c r="C636" s="9"/>
      <c r="G636" s="9"/>
    </row>
    <row r="637" ht="15.75" customHeight="1">
      <c r="C637" s="9"/>
      <c r="G637" s="9"/>
    </row>
    <row r="638" ht="15.75" customHeight="1">
      <c r="C638" s="9"/>
      <c r="G638" s="9"/>
    </row>
    <row r="639" ht="15.75" customHeight="1">
      <c r="C639" s="9"/>
      <c r="G639" s="9"/>
    </row>
    <row r="640" ht="15.75" customHeight="1">
      <c r="C640" s="9"/>
      <c r="G640" s="9"/>
    </row>
    <row r="641" ht="15.75" customHeight="1">
      <c r="C641" s="9"/>
      <c r="G641" s="9"/>
    </row>
    <row r="642" ht="15.75" customHeight="1">
      <c r="C642" s="9"/>
      <c r="G642" s="9"/>
    </row>
    <row r="643" ht="15.75" customHeight="1">
      <c r="C643" s="9"/>
      <c r="G643" s="9"/>
    </row>
    <row r="644" ht="15.75" customHeight="1">
      <c r="C644" s="9"/>
      <c r="G644" s="9"/>
    </row>
    <row r="645" ht="15.75" customHeight="1">
      <c r="C645" s="9"/>
      <c r="G645" s="9"/>
    </row>
    <row r="646" ht="15.75" customHeight="1">
      <c r="C646" s="9"/>
      <c r="G646" s="9"/>
    </row>
    <row r="647" ht="15.75" customHeight="1">
      <c r="C647" s="9"/>
      <c r="G647" s="9"/>
    </row>
    <row r="648" ht="15.75" customHeight="1">
      <c r="C648" s="9"/>
      <c r="G648" s="9"/>
    </row>
    <row r="649" ht="15.75" customHeight="1">
      <c r="C649" s="9"/>
      <c r="G649" s="9"/>
    </row>
    <row r="650" ht="15.75" customHeight="1">
      <c r="C650" s="9"/>
      <c r="G650" s="9"/>
    </row>
    <row r="651" ht="15.75" customHeight="1">
      <c r="C651" s="9"/>
      <c r="G651" s="9"/>
    </row>
    <row r="652" ht="15.75" customHeight="1">
      <c r="C652" s="9"/>
      <c r="G652" s="9"/>
    </row>
    <row r="653" ht="15.75" customHeight="1">
      <c r="C653" s="9"/>
      <c r="G653" s="9"/>
    </row>
    <row r="654" ht="15.75" customHeight="1">
      <c r="C654" s="9"/>
      <c r="G654" s="9"/>
    </row>
    <row r="655" ht="15.75" customHeight="1">
      <c r="C655" s="9"/>
      <c r="G655" s="9"/>
    </row>
    <row r="656" ht="15.75" customHeight="1">
      <c r="C656" s="9"/>
      <c r="G656" s="9"/>
    </row>
    <row r="657" ht="15.75" customHeight="1">
      <c r="C657" s="9"/>
      <c r="G657" s="9"/>
    </row>
    <row r="658" ht="15.75" customHeight="1">
      <c r="C658" s="9"/>
      <c r="G658" s="9"/>
    </row>
    <row r="659" ht="15.75" customHeight="1">
      <c r="C659" s="9"/>
      <c r="G659" s="9"/>
    </row>
    <row r="660" ht="15.75" customHeight="1">
      <c r="C660" s="9"/>
      <c r="G660" s="9"/>
    </row>
    <row r="661" ht="15.75" customHeight="1">
      <c r="C661" s="9"/>
      <c r="G661" s="9"/>
    </row>
    <row r="662" ht="15.75" customHeight="1">
      <c r="C662" s="9"/>
      <c r="G662" s="9"/>
    </row>
    <row r="663" ht="15.75" customHeight="1">
      <c r="C663" s="9"/>
      <c r="G663" s="9"/>
    </row>
    <row r="664" ht="15.75" customHeight="1">
      <c r="C664" s="9"/>
      <c r="G664" s="9"/>
    </row>
    <row r="665" ht="15.75" customHeight="1">
      <c r="C665" s="9"/>
      <c r="G665" s="9"/>
    </row>
    <row r="666" ht="15.75" customHeight="1">
      <c r="C666" s="9"/>
      <c r="G666" s="9"/>
    </row>
    <row r="667" ht="15.75" customHeight="1">
      <c r="C667" s="9"/>
      <c r="G667" s="9"/>
    </row>
    <row r="668" ht="15.75" customHeight="1">
      <c r="C668" s="9"/>
      <c r="G668" s="9"/>
    </row>
    <row r="669" ht="15.75" customHeight="1">
      <c r="C669" s="9"/>
      <c r="G669" s="9"/>
    </row>
    <row r="670" ht="15.75" customHeight="1">
      <c r="C670" s="9"/>
      <c r="G670" s="9"/>
    </row>
    <row r="671" ht="15.75" customHeight="1">
      <c r="C671" s="9"/>
      <c r="G671" s="9"/>
    </row>
    <row r="672" ht="15.75" customHeight="1">
      <c r="C672" s="9"/>
      <c r="G672" s="9"/>
    </row>
    <row r="673" ht="15.75" customHeight="1">
      <c r="C673" s="9"/>
      <c r="G673" s="9"/>
    </row>
    <row r="674" ht="15.75" customHeight="1">
      <c r="C674" s="9"/>
      <c r="G674" s="9"/>
    </row>
    <row r="675" ht="15.75" customHeight="1">
      <c r="C675" s="9"/>
      <c r="G675" s="9"/>
    </row>
    <row r="676" ht="15.75" customHeight="1">
      <c r="C676" s="9"/>
      <c r="G676" s="9"/>
    </row>
    <row r="677" ht="15.75" customHeight="1">
      <c r="C677" s="9"/>
      <c r="G677" s="9"/>
    </row>
    <row r="678" ht="15.75" customHeight="1">
      <c r="C678" s="9"/>
      <c r="G678" s="9"/>
    </row>
    <row r="679" ht="15.75" customHeight="1">
      <c r="C679" s="9"/>
      <c r="G679" s="9"/>
    </row>
    <row r="680" ht="15.75" customHeight="1">
      <c r="C680" s="9"/>
      <c r="G680" s="9"/>
    </row>
    <row r="681" ht="15.75" customHeight="1">
      <c r="C681" s="9"/>
      <c r="G681" s="9"/>
    </row>
    <row r="682" ht="15.75" customHeight="1">
      <c r="C682" s="9"/>
      <c r="G682" s="9"/>
    </row>
    <row r="683" ht="15.75" customHeight="1">
      <c r="C683" s="9"/>
      <c r="G683" s="9"/>
    </row>
    <row r="684" ht="15.75" customHeight="1">
      <c r="C684" s="9"/>
      <c r="G684" s="9"/>
    </row>
    <row r="685" ht="15.75" customHeight="1">
      <c r="C685" s="9"/>
      <c r="G685" s="9"/>
    </row>
    <row r="686" ht="15.75" customHeight="1">
      <c r="C686" s="9"/>
      <c r="G686" s="9"/>
    </row>
    <row r="687" ht="15.75" customHeight="1">
      <c r="C687" s="9"/>
      <c r="G687" s="9"/>
    </row>
    <row r="688" ht="15.75" customHeight="1">
      <c r="C688" s="9"/>
      <c r="G688" s="9"/>
    </row>
    <row r="689" ht="15.75" customHeight="1">
      <c r="C689" s="9"/>
      <c r="G689" s="9"/>
    </row>
    <row r="690" ht="15.75" customHeight="1">
      <c r="C690" s="9"/>
      <c r="G690" s="9"/>
    </row>
    <row r="691" ht="15.75" customHeight="1">
      <c r="C691" s="9"/>
      <c r="G691" s="9"/>
    </row>
    <row r="692" ht="15.75" customHeight="1">
      <c r="C692" s="9"/>
      <c r="G692" s="9"/>
    </row>
    <row r="693" ht="15.75" customHeight="1">
      <c r="C693" s="9"/>
      <c r="G693" s="9"/>
    </row>
    <row r="694" ht="15.75" customHeight="1">
      <c r="C694" s="9"/>
      <c r="G694" s="9"/>
    </row>
    <row r="695" ht="15.75" customHeight="1">
      <c r="C695" s="9"/>
      <c r="G695" s="9"/>
    </row>
    <row r="696" ht="15.75" customHeight="1">
      <c r="C696" s="9"/>
      <c r="G696" s="9"/>
    </row>
    <row r="697" ht="15.75" customHeight="1">
      <c r="C697" s="9"/>
      <c r="G697" s="9"/>
    </row>
    <row r="698" ht="15.75" customHeight="1">
      <c r="C698" s="9"/>
      <c r="G698" s="9"/>
    </row>
    <row r="699" ht="15.75" customHeight="1">
      <c r="C699" s="9"/>
      <c r="G699" s="9"/>
    </row>
    <row r="700" ht="15.75" customHeight="1">
      <c r="C700" s="9"/>
      <c r="G700" s="9"/>
    </row>
    <row r="701" ht="15.75" customHeight="1">
      <c r="C701" s="9"/>
      <c r="G701" s="9"/>
    </row>
    <row r="702" ht="15.75" customHeight="1">
      <c r="C702" s="9"/>
      <c r="G702" s="9"/>
    </row>
    <row r="703" ht="15.75" customHeight="1">
      <c r="C703" s="9"/>
      <c r="G703" s="9"/>
    </row>
    <row r="704" ht="15.75" customHeight="1">
      <c r="C704" s="9"/>
      <c r="G704" s="9"/>
    </row>
    <row r="705" ht="15.75" customHeight="1">
      <c r="C705" s="9"/>
      <c r="G705" s="9"/>
    </row>
    <row r="706" ht="15.75" customHeight="1">
      <c r="C706" s="9"/>
      <c r="G706" s="9"/>
    </row>
    <row r="707" ht="15.75" customHeight="1">
      <c r="C707" s="9"/>
      <c r="G707" s="9"/>
    </row>
    <row r="708" ht="15.75" customHeight="1">
      <c r="C708" s="9"/>
      <c r="G708" s="9"/>
    </row>
    <row r="709" ht="15.75" customHeight="1">
      <c r="C709" s="9"/>
      <c r="G709" s="9"/>
    </row>
    <row r="710" ht="15.75" customHeight="1">
      <c r="C710" s="9"/>
      <c r="G710" s="9"/>
    </row>
    <row r="711" ht="15.75" customHeight="1">
      <c r="C711" s="9"/>
      <c r="G711" s="9"/>
    </row>
    <row r="712" ht="15.75" customHeight="1">
      <c r="C712" s="9"/>
      <c r="G712" s="9"/>
    </row>
    <row r="713" ht="15.75" customHeight="1">
      <c r="C713" s="9"/>
      <c r="G713" s="9"/>
    </row>
    <row r="714" ht="15.75" customHeight="1">
      <c r="C714" s="9"/>
      <c r="G714" s="9"/>
    </row>
    <row r="715" ht="15.75" customHeight="1">
      <c r="C715" s="9"/>
      <c r="G715" s="9"/>
    </row>
    <row r="716" ht="15.75" customHeight="1">
      <c r="C716" s="9"/>
      <c r="G716" s="9"/>
    </row>
    <row r="717" ht="15.75" customHeight="1">
      <c r="C717" s="9"/>
      <c r="G717" s="9"/>
    </row>
    <row r="718" ht="15.75" customHeight="1">
      <c r="C718" s="9"/>
      <c r="G718" s="9"/>
    </row>
    <row r="719" ht="15.75" customHeight="1">
      <c r="C719" s="9"/>
      <c r="G719" s="9"/>
    </row>
    <row r="720" ht="15.75" customHeight="1">
      <c r="C720" s="9"/>
      <c r="G720" s="9"/>
    </row>
    <row r="721" ht="15.75" customHeight="1">
      <c r="C721" s="9"/>
      <c r="G721" s="9"/>
    </row>
    <row r="722" ht="15.75" customHeight="1">
      <c r="C722" s="9"/>
      <c r="G722" s="9"/>
    </row>
    <row r="723" ht="15.75" customHeight="1">
      <c r="C723" s="9"/>
      <c r="G723" s="9"/>
    </row>
    <row r="724" ht="15.75" customHeight="1">
      <c r="C724" s="9"/>
      <c r="G724" s="9"/>
    </row>
    <row r="725" ht="15.75" customHeight="1">
      <c r="C725" s="9"/>
      <c r="G725" s="9"/>
    </row>
    <row r="726" ht="15.75" customHeight="1">
      <c r="C726" s="9"/>
      <c r="G726" s="9"/>
    </row>
    <row r="727" ht="15.75" customHeight="1">
      <c r="C727" s="9"/>
      <c r="G727" s="9"/>
    </row>
    <row r="728" ht="15.75" customHeight="1">
      <c r="C728" s="9"/>
      <c r="G728" s="9"/>
    </row>
    <row r="729" ht="15.75" customHeight="1">
      <c r="C729" s="9"/>
      <c r="G729" s="9"/>
    </row>
    <row r="730" ht="15.75" customHeight="1">
      <c r="C730" s="9"/>
      <c r="G730" s="9"/>
    </row>
    <row r="731" ht="15.75" customHeight="1">
      <c r="C731" s="9"/>
      <c r="G731" s="9"/>
    </row>
    <row r="732" ht="15.75" customHeight="1">
      <c r="C732" s="9"/>
      <c r="G732" s="9"/>
    </row>
    <row r="733" ht="15.75" customHeight="1">
      <c r="C733" s="9"/>
      <c r="G733" s="9"/>
    </row>
    <row r="734" ht="15.75" customHeight="1">
      <c r="C734" s="9"/>
      <c r="G734" s="9"/>
    </row>
    <row r="735" ht="15.75" customHeight="1">
      <c r="C735" s="9"/>
      <c r="G735" s="9"/>
    </row>
    <row r="736" ht="15.75" customHeight="1">
      <c r="C736" s="9"/>
      <c r="G736" s="9"/>
    </row>
    <row r="737" ht="15.75" customHeight="1">
      <c r="C737" s="9"/>
      <c r="G737" s="9"/>
    </row>
    <row r="738" ht="15.75" customHeight="1">
      <c r="C738" s="9"/>
      <c r="G738" s="9"/>
    </row>
    <row r="739" ht="15.75" customHeight="1">
      <c r="C739" s="9"/>
      <c r="G739" s="9"/>
    </row>
    <row r="740" ht="15.75" customHeight="1">
      <c r="C740" s="9"/>
      <c r="G740" s="9"/>
    </row>
    <row r="741" ht="15.75" customHeight="1">
      <c r="C741" s="9"/>
      <c r="G741" s="9"/>
    </row>
    <row r="742" ht="15.75" customHeight="1">
      <c r="C742" s="9"/>
      <c r="G742" s="9"/>
    </row>
    <row r="743" ht="15.75" customHeight="1">
      <c r="C743" s="9"/>
      <c r="G743" s="9"/>
    </row>
    <row r="744" ht="15.75" customHeight="1">
      <c r="C744" s="9"/>
      <c r="G744" s="9"/>
    </row>
    <row r="745" ht="15.75" customHeight="1">
      <c r="C745" s="9"/>
      <c r="G745" s="9"/>
    </row>
    <row r="746" ht="15.75" customHeight="1">
      <c r="C746" s="9"/>
      <c r="G746" s="9"/>
    </row>
    <row r="747" ht="15.75" customHeight="1">
      <c r="C747" s="9"/>
      <c r="G747" s="9"/>
    </row>
    <row r="748" ht="15.75" customHeight="1">
      <c r="C748" s="9"/>
      <c r="G748" s="9"/>
    </row>
    <row r="749" ht="15.75" customHeight="1">
      <c r="C749" s="9"/>
      <c r="G749" s="9"/>
    </row>
    <row r="750" ht="15.75" customHeight="1">
      <c r="C750" s="9"/>
      <c r="G750" s="9"/>
    </row>
    <row r="751" ht="15.75" customHeight="1">
      <c r="C751" s="9"/>
      <c r="G751" s="9"/>
    </row>
    <row r="752" ht="15.75" customHeight="1">
      <c r="C752" s="9"/>
      <c r="G752" s="9"/>
    </row>
    <row r="753" ht="15.75" customHeight="1">
      <c r="C753" s="9"/>
      <c r="G753" s="9"/>
    </row>
    <row r="754" ht="15.75" customHeight="1">
      <c r="C754" s="9"/>
      <c r="G754" s="9"/>
    </row>
    <row r="755" ht="15.75" customHeight="1">
      <c r="C755" s="9"/>
      <c r="G755" s="9"/>
    </row>
    <row r="756" ht="15.75" customHeight="1">
      <c r="C756" s="9"/>
      <c r="G756" s="9"/>
    </row>
    <row r="757" ht="15.75" customHeight="1">
      <c r="C757" s="9"/>
      <c r="G757" s="9"/>
    </row>
    <row r="758" ht="15.75" customHeight="1">
      <c r="C758" s="9"/>
      <c r="G758" s="9"/>
    </row>
    <row r="759" ht="15.75" customHeight="1">
      <c r="C759" s="9"/>
      <c r="G759" s="9"/>
    </row>
    <row r="760" ht="15.75" customHeight="1">
      <c r="C760" s="9"/>
      <c r="G760" s="9"/>
    </row>
    <row r="761" ht="15.75" customHeight="1">
      <c r="C761" s="9"/>
      <c r="G761" s="9"/>
    </row>
    <row r="762" ht="15.75" customHeight="1">
      <c r="C762" s="9"/>
      <c r="G762" s="9"/>
    </row>
    <row r="763" ht="15.75" customHeight="1">
      <c r="C763" s="9"/>
      <c r="G763" s="9"/>
    </row>
    <row r="764" ht="15.75" customHeight="1">
      <c r="C764" s="9"/>
      <c r="G764" s="9"/>
    </row>
    <row r="765" ht="15.75" customHeight="1">
      <c r="C765" s="9"/>
      <c r="G765" s="9"/>
    </row>
    <row r="766" ht="15.75" customHeight="1">
      <c r="C766" s="9"/>
      <c r="G766" s="9"/>
    </row>
    <row r="767" ht="15.75" customHeight="1">
      <c r="C767" s="9"/>
      <c r="G767" s="9"/>
    </row>
    <row r="768" ht="15.75" customHeight="1">
      <c r="C768" s="9"/>
      <c r="G768" s="9"/>
    </row>
    <row r="769" ht="15.75" customHeight="1">
      <c r="C769" s="9"/>
      <c r="G769" s="9"/>
    </row>
    <row r="770" ht="15.75" customHeight="1">
      <c r="C770" s="9"/>
      <c r="G770" s="9"/>
    </row>
    <row r="771" ht="15.75" customHeight="1">
      <c r="C771" s="9"/>
      <c r="G771" s="9"/>
    </row>
    <row r="772" ht="15.75" customHeight="1">
      <c r="C772" s="9"/>
      <c r="G772" s="9"/>
    </row>
    <row r="773" ht="15.75" customHeight="1">
      <c r="C773" s="9"/>
      <c r="G773" s="9"/>
    </row>
    <row r="774" ht="15.75" customHeight="1">
      <c r="C774" s="9"/>
      <c r="G774" s="9"/>
    </row>
    <row r="775" ht="15.75" customHeight="1">
      <c r="C775" s="9"/>
      <c r="G775" s="9"/>
    </row>
    <row r="776" ht="15.75" customHeight="1">
      <c r="C776" s="9"/>
      <c r="G776" s="9"/>
    </row>
    <row r="777" ht="15.75" customHeight="1">
      <c r="C777" s="9"/>
      <c r="G777" s="9"/>
    </row>
    <row r="778" ht="15.75" customHeight="1">
      <c r="C778" s="9"/>
      <c r="G778" s="9"/>
    </row>
    <row r="779" ht="15.75" customHeight="1">
      <c r="C779" s="9"/>
      <c r="G779" s="9"/>
    </row>
    <row r="780" ht="15.75" customHeight="1">
      <c r="C780" s="9"/>
      <c r="G780" s="9"/>
    </row>
    <row r="781" ht="15.75" customHeight="1">
      <c r="C781" s="9"/>
      <c r="G781" s="9"/>
    </row>
    <row r="782" ht="15.75" customHeight="1">
      <c r="C782" s="9"/>
      <c r="G782" s="9"/>
    </row>
    <row r="783" ht="15.75" customHeight="1">
      <c r="C783" s="9"/>
      <c r="G783" s="9"/>
    </row>
    <row r="784" ht="15.75" customHeight="1">
      <c r="C784" s="9"/>
      <c r="G784" s="9"/>
    </row>
    <row r="785" ht="15.75" customHeight="1">
      <c r="C785" s="9"/>
      <c r="G785" s="9"/>
    </row>
    <row r="786" ht="15.75" customHeight="1">
      <c r="C786" s="9"/>
      <c r="G786" s="9"/>
    </row>
    <row r="787" ht="15.75" customHeight="1">
      <c r="C787" s="9"/>
      <c r="G787" s="9"/>
    </row>
    <row r="788" ht="15.75" customHeight="1">
      <c r="C788" s="9"/>
      <c r="G788" s="9"/>
    </row>
    <row r="789" ht="15.75" customHeight="1">
      <c r="C789" s="9"/>
      <c r="G789" s="9"/>
    </row>
    <row r="790" ht="15.75" customHeight="1">
      <c r="C790" s="9"/>
      <c r="G790" s="9"/>
    </row>
    <row r="791" ht="15.75" customHeight="1">
      <c r="C791" s="9"/>
      <c r="G791" s="9"/>
    </row>
    <row r="792" ht="15.75" customHeight="1">
      <c r="C792" s="9"/>
      <c r="G792" s="9"/>
    </row>
    <row r="793" ht="15.75" customHeight="1">
      <c r="C793" s="9"/>
      <c r="G793" s="9"/>
    </row>
    <row r="794" ht="15.75" customHeight="1">
      <c r="C794" s="9"/>
      <c r="G794" s="9"/>
    </row>
    <row r="795" ht="15.75" customHeight="1">
      <c r="C795" s="9"/>
      <c r="G795" s="9"/>
    </row>
    <row r="796" ht="15.75" customHeight="1">
      <c r="C796" s="9"/>
      <c r="G796" s="9"/>
    </row>
    <row r="797" ht="15.75" customHeight="1">
      <c r="C797" s="9"/>
      <c r="G797" s="9"/>
    </row>
    <row r="798" ht="15.75" customHeight="1">
      <c r="C798" s="9"/>
      <c r="G798" s="9"/>
    </row>
    <row r="799" ht="15.75" customHeight="1">
      <c r="C799" s="9"/>
      <c r="G799" s="9"/>
    </row>
    <row r="800" ht="15.75" customHeight="1">
      <c r="C800" s="9"/>
      <c r="G800" s="9"/>
    </row>
    <row r="801" ht="15.75" customHeight="1">
      <c r="C801" s="9"/>
      <c r="G801" s="9"/>
    </row>
    <row r="802" ht="15.75" customHeight="1">
      <c r="C802" s="9"/>
      <c r="G802" s="9"/>
    </row>
    <row r="803" ht="15.75" customHeight="1">
      <c r="C803" s="9"/>
      <c r="G803" s="9"/>
    </row>
    <row r="804" ht="15.75" customHeight="1">
      <c r="C804" s="9"/>
      <c r="G804" s="9"/>
    </row>
    <row r="805" ht="15.75" customHeight="1">
      <c r="C805" s="9"/>
      <c r="G805" s="9"/>
    </row>
    <row r="806" ht="15.75" customHeight="1">
      <c r="C806" s="9"/>
      <c r="G806" s="9"/>
    </row>
    <row r="807" ht="15.75" customHeight="1">
      <c r="C807" s="9"/>
      <c r="G807" s="9"/>
    </row>
    <row r="808" ht="15.75" customHeight="1">
      <c r="C808" s="9"/>
      <c r="G808" s="9"/>
    </row>
    <row r="809" ht="15.75" customHeight="1">
      <c r="C809" s="9"/>
      <c r="G809" s="9"/>
    </row>
    <row r="810" ht="15.75" customHeight="1">
      <c r="C810" s="9"/>
      <c r="G810" s="9"/>
    </row>
    <row r="811" ht="15.75" customHeight="1">
      <c r="C811" s="9"/>
      <c r="G811" s="9"/>
    </row>
    <row r="812" ht="15.75" customHeight="1">
      <c r="C812" s="9"/>
      <c r="G812" s="9"/>
    </row>
    <row r="813" ht="15.75" customHeight="1">
      <c r="C813" s="9"/>
      <c r="G813" s="9"/>
    </row>
    <row r="814" ht="15.75" customHeight="1">
      <c r="C814" s="9"/>
      <c r="G814" s="9"/>
    </row>
    <row r="815" ht="15.75" customHeight="1">
      <c r="C815" s="9"/>
      <c r="G815" s="9"/>
    </row>
    <row r="816" ht="15.75" customHeight="1">
      <c r="C816" s="9"/>
      <c r="G816" s="9"/>
    </row>
    <row r="817" ht="15.75" customHeight="1">
      <c r="C817" s="9"/>
      <c r="G817" s="9"/>
    </row>
    <row r="818" ht="15.75" customHeight="1">
      <c r="C818" s="9"/>
      <c r="G818" s="9"/>
    </row>
    <row r="819" ht="15.75" customHeight="1">
      <c r="C819" s="9"/>
      <c r="G819" s="9"/>
    </row>
    <row r="820" ht="15.75" customHeight="1">
      <c r="C820" s="9"/>
      <c r="G820" s="9"/>
    </row>
    <row r="821" ht="15.75" customHeight="1">
      <c r="C821" s="9"/>
      <c r="G821" s="9"/>
    </row>
    <row r="822" ht="15.75" customHeight="1">
      <c r="C822" s="9"/>
      <c r="G822" s="9"/>
    </row>
    <row r="823" ht="15.75" customHeight="1">
      <c r="C823" s="9"/>
      <c r="G823" s="9"/>
    </row>
    <row r="824" ht="15.75" customHeight="1">
      <c r="C824" s="9"/>
      <c r="G824" s="9"/>
    </row>
    <row r="825" ht="15.75" customHeight="1">
      <c r="C825" s="9"/>
      <c r="G825" s="9"/>
    </row>
    <row r="826" ht="15.75" customHeight="1">
      <c r="C826" s="9"/>
      <c r="G826" s="9"/>
    </row>
    <row r="827" ht="15.75" customHeight="1">
      <c r="C827" s="9"/>
      <c r="G827" s="9"/>
    </row>
    <row r="828" ht="15.75" customHeight="1">
      <c r="C828" s="9"/>
      <c r="G828" s="9"/>
    </row>
    <row r="829" ht="15.75" customHeight="1">
      <c r="C829" s="9"/>
      <c r="G829" s="9"/>
    </row>
    <row r="830" ht="15.75" customHeight="1">
      <c r="C830" s="9"/>
      <c r="G830" s="9"/>
    </row>
    <row r="831" ht="15.75" customHeight="1">
      <c r="C831" s="9"/>
      <c r="G831" s="9"/>
    </row>
    <row r="832" ht="15.75" customHeight="1">
      <c r="C832" s="9"/>
      <c r="G832" s="9"/>
    </row>
    <row r="833" ht="15.75" customHeight="1">
      <c r="C833" s="9"/>
      <c r="G833" s="9"/>
    </row>
    <row r="834" ht="15.75" customHeight="1">
      <c r="C834" s="9"/>
      <c r="G834" s="9"/>
    </row>
    <row r="835" ht="15.75" customHeight="1">
      <c r="C835" s="9"/>
      <c r="G835" s="9"/>
    </row>
    <row r="836" ht="15.75" customHeight="1">
      <c r="C836" s="9"/>
      <c r="G836" s="9"/>
    </row>
    <row r="837" ht="15.75" customHeight="1">
      <c r="C837" s="9"/>
      <c r="G837" s="9"/>
    </row>
    <row r="838" ht="15.75" customHeight="1">
      <c r="C838" s="9"/>
      <c r="G838" s="9"/>
    </row>
    <row r="839" ht="15.75" customHeight="1">
      <c r="C839" s="9"/>
      <c r="G839" s="9"/>
    </row>
    <row r="840" ht="15.75" customHeight="1">
      <c r="C840" s="9"/>
      <c r="G840" s="9"/>
    </row>
    <row r="841" ht="15.75" customHeight="1">
      <c r="C841" s="9"/>
      <c r="G841" s="9"/>
    </row>
    <row r="842" ht="15.75" customHeight="1">
      <c r="C842" s="9"/>
      <c r="G842" s="9"/>
    </row>
    <row r="843" ht="15.75" customHeight="1">
      <c r="C843" s="9"/>
      <c r="G843" s="9"/>
    </row>
    <row r="844" ht="15.75" customHeight="1">
      <c r="C844" s="9"/>
      <c r="G844" s="9"/>
    </row>
    <row r="845" ht="15.75" customHeight="1">
      <c r="C845" s="9"/>
      <c r="G845" s="9"/>
    </row>
    <row r="846" ht="15.75" customHeight="1">
      <c r="C846" s="9"/>
      <c r="G846" s="9"/>
    </row>
    <row r="847" ht="15.75" customHeight="1">
      <c r="C847" s="9"/>
      <c r="G847" s="9"/>
    </row>
    <row r="848" ht="15.75" customHeight="1">
      <c r="C848" s="9"/>
      <c r="G848" s="9"/>
    </row>
    <row r="849" ht="15.75" customHeight="1">
      <c r="C849" s="9"/>
      <c r="G849" s="9"/>
    </row>
    <row r="850" ht="15.75" customHeight="1">
      <c r="C850" s="9"/>
      <c r="G850" s="9"/>
    </row>
    <row r="851" ht="15.75" customHeight="1">
      <c r="C851" s="9"/>
      <c r="G851" s="9"/>
    </row>
    <row r="852" ht="15.75" customHeight="1">
      <c r="C852" s="9"/>
      <c r="G852" s="9"/>
    </row>
    <row r="853" ht="15.75" customHeight="1">
      <c r="C853" s="9"/>
      <c r="G853" s="9"/>
    </row>
    <row r="854" ht="15.75" customHeight="1">
      <c r="C854" s="9"/>
      <c r="G854" s="9"/>
    </row>
    <row r="855" ht="15.75" customHeight="1">
      <c r="C855" s="9"/>
      <c r="G855" s="9"/>
    </row>
    <row r="856" ht="15.75" customHeight="1">
      <c r="C856" s="9"/>
      <c r="G856" s="9"/>
    </row>
    <row r="857" ht="15.75" customHeight="1">
      <c r="C857" s="9"/>
      <c r="G857" s="9"/>
    </row>
    <row r="858" ht="15.75" customHeight="1">
      <c r="C858" s="9"/>
      <c r="G858" s="9"/>
    </row>
    <row r="859" ht="15.75" customHeight="1">
      <c r="C859" s="9"/>
      <c r="G859" s="9"/>
    </row>
    <row r="860" ht="15.75" customHeight="1">
      <c r="C860" s="9"/>
      <c r="G860" s="9"/>
    </row>
    <row r="861" ht="15.75" customHeight="1">
      <c r="C861" s="9"/>
      <c r="G861" s="9"/>
    </row>
    <row r="862" ht="15.75" customHeight="1">
      <c r="C862" s="9"/>
      <c r="G862" s="9"/>
    </row>
    <row r="863" ht="15.75" customHeight="1">
      <c r="C863" s="9"/>
      <c r="G863" s="9"/>
    </row>
    <row r="864" ht="15.75" customHeight="1">
      <c r="C864" s="9"/>
      <c r="G864" s="9"/>
    </row>
    <row r="865" ht="15.75" customHeight="1">
      <c r="C865" s="9"/>
      <c r="G865" s="9"/>
    </row>
    <row r="866" ht="15.75" customHeight="1">
      <c r="C866" s="9"/>
      <c r="G866" s="9"/>
    </row>
    <row r="867" ht="15.75" customHeight="1">
      <c r="C867" s="9"/>
      <c r="G867" s="9"/>
    </row>
    <row r="868" ht="15.75" customHeight="1">
      <c r="C868" s="9"/>
      <c r="G868" s="9"/>
    </row>
    <row r="869" ht="15.75" customHeight="1">
      <c r="C869" s="9"/>
      <c r="G869" s="9"/>
    </row>
    <row r="870" ht="15.75" customHeight="1">
      <c r="C870" s="9"/>
      <c r="G870" s="9"/>
    </row>
    <row r="871" ht="15.75" customHeight="1">
      <c r="C871" s="9"/>
      <c r="G871" s="9"/>
    </row>
    <row r="872" ht="15.75" customHeight="1">
      <c r="C872" s="9"/>
      <c r="G872" s="9"/>
    </row>
    <row r="873" ht="15.75" customHeight="1">
      <c r="C873" s="9"/>
      <c r="G873" s="9"/>
    </row>
    <row r="874" ht="15.75" customHeight="1">
      <c r="C874" s="9"/>
      <c r="G874" s="9"/>
    </row>
    <row r="875" ht="15.75" customHeight="1">
      <c r="C875" s="9"/>
      <c r="G875" s="9"/>
    </row>
    <row r="876" ht="15.75" customHeight="1">
      <c r="C876" s="9"/>
      <c r="G876" s="9"/>
    </row>
    <row r="877" ht="15.75" customHeight="1">
      <c r="C877" s="9"/>
      <c r="G877" s="9"/>
    </row>
    <row r="878" ht="15.75" customHeight="1">
      <c r="C878" s="9"/>
      <c r="G878" s="9"/>
    </row>
    <row r="879" ht="15.75" customHeight="1">
      <c r="C879" s="9"/>
      <c r="G879" s="9"/>
    </row>
    <row r="880" ht="15.75" customHeight="1">
      <c r="C880" s="9"/>
      <c r="G880" s="9"/>
    </row>
    <row r="881" ht="15.75" customHeight="1">
      <c r="C881" s="9"/>
      <c r="G881" s="9"/>
    </row>
    <row r="882" ht="15.75" customHeight="1">
      <c r="C882" s="9"/>
      <c r="G882" s="9"/>
    </row>
    <row r="883" ht="15.75" customHeight="1">
      <c r="C883" s="9"/>
      <c r="G883" s="9"/>
    </row>
    <row r="884" ht="15.75" customHeight="1">
      <c r="C884" s="9"/>
      <c r="G884" s="9"/>
    </row>
    <row r="885" ht="15.75" customHeight="1">
      <c r="C885" s="9"/>
      <c r="G885" s="9"/>
    </row>
    <row r="886" ht="15.75" customHeight="1">
      <c r="C886" s="9"/>
      <c r="G886" s="9"/>
    </row>
    <row r="887" ht="15.75" customHeight="1">
      <c r="C887" s="9"/>
      <c r="G887" s="9"/>
    </row>
    <row r="888" ht="15.75" customHeight="1">
      <c r="C888" s="9"/>
      <c r="G888" s="9"/>
    </row>
    <row r="889" ht="15.75" customHeight="1">
      <c r="C889" s="9"/>
      <c r="G889" s="9"/>
    </row>
    <row r="890" ht="15.75" customHeight="1">
      <c r="C890" s="9"/>
      <c r="G890" s="9"/>
    </row>
    <row r="891" ht="15.75" customHeight="1">
      <c r="C891" s="9"/>
      <c r="G891" s="9"/>
    </row>
    <row r="892" ht="15.75" customHeight="1">
      <c r="C892" s="9"/>
      <c r="G892" s="9"/>
    </row>
    <row r="893" ht="15.75" customHeight="1">
      <c r="C893" s="9"/>
      <c r="G893" s="9"/>
    </row>
    <row r="894" ht="15.75" customHeight="1">
      <c r="C894" s="9"/>
      <c r="G894" s="9"/>
    </row>
    <row r="895" ht="15.75" customHeight="1">
      <c r="C895" s="9"/>
      <c r="G895" s="9"/>
    </row>
    <row r="896" ht="15.75" customHeight="1">
      <c r="C896" s="9"/>
      <c r="G896" s="9"/>
    </row>
    <row r="897" ht="15.75" customHeight="1">
      <c r="C897" s="9"/>
      <c r="G897" s="9"/>
    </row>
    <row r="898" ht="15.75" customHeight="1">
      <c r="C898" s="9"/>
      <c r="G898" s="9"/>
    </row>
    <row r="899" ht="15.75" customHeight="1">
      <c r="C899" s="9"/>
      <c r="G899" s="9"/>
    </row>
    <row r="900" ht="15.75" customHeight="1">
      <c r="C900" s="9"/>
      <c r="G900" s="9"/>
    </row>
    <row r="901" ht="15.75" customHeight="1">
      <c r="C901" s="9"/>
      <c r="G901" s="9"/>
    </row>
    <row r="902" ht="15.75" customHeight="1">
      <c r="C902" s="9"/>
      <c r="G902" s="9"/>
    </row>
    <row r="903" ht="15.75" customHeight="1">
      <c r="C903" s="9"/>
      <c r="G903" s="9"/>
    </row>
    <row r="904" ht="15.75" customHeight="1">
      <c r="C904" s="9"/>
      <c r="G904" s="9"/>
    </row>
    <row r="905" ht="15.75" customHeight="1">
      <c r="C905" s="9"/>
      <c r="G905" s="9"/>
    </row>
    <row r="906" ht="15.75" customHeight="1">
      <c r="C906" s="9"/>
      <c r="G906" s="9"/>
    </row>
    <row r="907" ht="15.75" customHeight="1">
      <c r="C907" s="9"/>
      <c r="G907" s="9"/>
    </row>
    <row r="908" ht="15.75" customHeight="1">
      <c r="C908" s="9"/>
      <c r="G908" s="9"/>
    </row>
    <row r="909" ht="15.75" customHeight="1">
      <c r="C909" s="9"/>
      <c r="G909" s="9"/>
    </row>
    <row r="910" ht="15.75" customHeight="1">
      <c r="C910" s="9"/>
      <c r="G910" s="9"/>
    </row>
    <row r="911" ht="15.75" customHeight="1">
      <c r="C911" s="9"/>
      <c r="G911" s="9"/>
    </row>
    <row r="912" ht="15.75" customHeight="1">
      <c r="C912" s="9"/>
      <c r="G912" s="9"/>
    </row>
    <row r="913" ht="15.75" customHeight="1">
      <c r="C913" s="9"/>
      <c r="G913" s="9"/>
    </row>
    <row r="914" ht="15.75" customHeight="1">
      <c r="C914" s="9"/>
      <c r="G914" s="9"/>
    </row>
    <row r="915" ht="15.75" customHeight="1">
      <c r="C915" s="9"/>
      <c r="G915" s="9"/>
    </row>
    <row r="916" ht="15.75" customHeight="1">
      <c r="C916" s="9"/>
      <c r="G916" s="9"/>
    </row>
    <row r="917" ht="15.75" customHeight="1">
      <c r="C917" s="9"/>
      <c r="G917" s="9"/>
    </row>
    <row r="918" ht="15.75" customHeight="1">
      <c r="C918" s="9"/>
      <c r="G918" s="9"/>
    </row>
    <row r="919" ht="15.75" customHeight="1">
      <c r="C919" s="9"/>
      <c r="G919" s="9"/>
    </row>
    <row r="920" ht="15.75" customHeight="1">
      <c r="C920" s="9"/>
      <c r="G920" s="9"/>
    </row>
    <row r="921" ht="15.75" customHeight="1">
      <c r="C921" s="9"/>
      <c r="G921" s="9"/>
    </row>
    <row r="922" ht="15.75" customHeight="1">
      <c r="C922" s="9"/>
      <c r="G922" s="9"/>
    </row>
    <row r="923" ht="15.75" customHeight="1">
      <c r="C923" s="9"/>
      <c r="G923" s="9"/>
    </row>
    <row r="924" ht="15.75" customHeight="1">
      <c r="C924" s="9"/>
      <c r="G924" s="9"/>
    </row>
    <row r="925" ht="15.75" customHeight="1">
      <c r="C925" s="9"/>
      <c r="G925" s="9"/>
    </row>
    <row r="926" ht="15.75" customHeight="1">
      <c r="C926" s="9"/>
      <c r="G926" s="9"/>
    </row>
    <row r="927" ht="15.75" customHeight="1">
      <c r="C927" s="9"/>
      <c r="G927" s="9"/>
    </row>
    <row r="928" ht="15.75" customHeight="1">
      <c r="C928" s="9"/>
      <c r="G928" s="9"/>
    </row>
    <row r="929" ht="15.75" customHeight="1">
      <c r="C929" s="9"/>
      <c r="G929" s="9"/>
    </row>
    <row r="930" ht="15.75" customHeight="1">
      <c r="C930" s="9"/>
      <c r="G930" s="9"/>
    </row>
    <row r="931" ht="15.75" customHeight="1">
      <c r="C931" s="9"/>
      <c r="G931" s="9"/>
    </row>
    <row r="932" ht="15.75" customHeight="1">
      <c r="C932" s="9"/>
      <c r="G932" s="9"/>
    </row>
    <row r="933" ht="15.75" customHeight="1">
      <c r="C933" s="9"/>
      <c r="G933" s="9"/>
    </row>
    <row r="934" ht="15.75" customHeight="1">
      <c r="C934" s="9"/>
      <c r="G934" s="9"/>
    </row>
    <row r="935" ht="15.75" customHeight="1">
      <c r="C935" s="9"/>
      <c r="G935" s="9"/>
    </row>
    <row r="936" ht="15.75" customHeight="1">
      <c r="C936" s="9"/>
      <c r="G936" s="9"/>
    </row>
    <row r="937" ht="15.75" customHeight="1">
      <c r="C937" s="9"/>
      <c r="G937" s="9"/>
    </row>
    <row r="938" ht="15.75" customHeight="1">
      <c r="C938" s="9"/>
      <c r="G938" s="9"/>
    </row>
    <row r="939" ht="15.75" customHeight="1">
      <c r="C939" s="9"/>
      <c r="G939" s="9"/>
    </row>
    <row r="940" ht="15.75" customHeight="1">
      <c r="C940" s="9"/>
      <c r="G940" s="9"/>
    </row>
    <row r="941" ht="15.75" customHeight="1">
      <c r="C941" s="9"/>
      <c r="G941" s="9"/>
    </row>
    <row r="942" ht="15.75" customHeight="1">
      <c r="C942" s="9"/>
      <c r="G942" s="9"/>
    </row>
    <row r="943" ht="15.75" customHeight="1">
      <c r="C943" s="9"/>
      <c r="G943" s="9"/>
    </row>
    <row r="944" ht="15.75" customHeight="1">
      <c r="C944" s="9"/>
      <c r="G944" s="9"/>
    </row>
    <row r="945" ht="15.75" customHeight="1">
      <c r="C945" s="9"/>
      <c r="G945" s="9"/>
    </row>
    <row r="946" ht="15.75" customHeight="1">
      <c r="C946" s="9"/>
      <c r="G946" s="9"/>
    </row>
    <row r="947" ht="15.75" customHeight="1">
      <c r="C947" s="9"/>
      <c r="G947" s="9"/>
    </row>
    <row r="948" ht="15.75" customHeight="1">
      <c r="C948" s="9"/>
      <c r="G948" s="9"/>
    </row>
    <row r="949" ht="15.75" customHeight="1">
      <c r="C949" s="9"/>
      <c r="G949" s="9"/>
    </row>
    <row r="950" ht="15.75" customHeight="1">
      <c r="C950" s="9"/>
      <c r="G950" s="9"/>
    </row>
    <row r="951" ht="15.75" customHeight="1">
      <c r="C951" s="9"/>
      <c r="G951" s="9"/>
    </row>
    <row r="952" ht="15.75" customHeight="1">
      <c r="C952" s="9"/>
      <c r="G952" s="9"/>
    </row>
    <row r="953" ht="15.75" customHeight="1">
      <c r="C953" s="9"/>
      <c r="G953" s="9"/>
    </row>
    <row r="954" ht="15.75" customHeight="1">
      <c r="C954" s="9"/>
      <c r="G954" s="9"/>
    </row>
    <row r="955" ht="15.75" customHeight="1">
      <c r="C955" s="9"/>
      <c r="G955" s="9"/>
    </row>
    <row r="956" ht="15.75" customHeight="1">
      <c r="C956" s="9"/>
      <c r="G956" s="9"/>
    </row>
    <row r="957" ht="15.75" customHeight="1">
      <c r="C957" s="9"/>
      <c r="G957" s="9"/>
    </row>
    <row r="958" ht="15.75" customHeight="1">
      <c r="C958" s="9"/>
      <c r="G958" s="9"/>
    </row>
    <row r="959" ht="15.75" customHeight="1">
      <c r="C959" s="9"/>
      <c r="G959" s="9"/>
    </row>
    <row r="960" ht="15.75" customHeight="1">
      <c r="C960" s="9"/>
      <c r="G960" s="9"/>
    </row>
    <row r="961" ht="15.75" customHeight="1">
      <c r="C961" s="9"/>
      <c r="G961" s="9"/>
    </row>
    <row r="962" ht="15.75" customHeight="1">
      <c r="C962" s="9"/>
      <c r="G962" s="9"/>
    </row>
    <row r="963" ht="15.75" customHeight="1">
      <c r="C963" s="9"/>
      <c r="G963" s="9"/>
    </row>
    <row r="964" ht="15.75" customHeight="1">
      <c r="C964" s="9"/>
      <c r="G964" s="9"/>
    </row>
    <row r="965" ht="15.75" customHeight="1">
      <c r="C965" s="9"/>
      <c r="G965" s="9"/>
    </row>
    <row r="966" ht="15.75" customHeight="1">
      <c r="C966" s="9"/>
      <c r="G966" s="9"/>
    </row>
    <row r="967" ht="15.75" customHeight="1">
      <c r="C967" s="9"/>
      <c r="G967" s="9"/>
    </row>
    <row r="968" ht="15.75" customHeight="1">
      <c r="C968" s="9"/>
      <c r="G968" s="9"/>
    </row>
    <row r="969" ht="15.75" customHeight="1">
      <c r="C969" s="9"/>
      <c r="G969" s="9"/>
    </row>
    <row r="970" ht="15.75" customHeight="1">
      <c r="C970" s="9"/>
      <c r="G970" s="9"/>
    </row>
    <row r="971" ht="15.75" customHeight="1">
      <c r="C971" s="9"/>
      <c r="G971" s="9"/>
    </row>
    <row r="972" ht="15.75" customHeight="1">
      <c r="C972" s="9"/>
      <c r="G972" s="9"/>
    </row>
    <row r="973" ht="15.75" customHeight="1">
      <c r="C973" s="9"/>
      <c r="G973" s="9"/>
    </row>
    <row r="974" ht="15.75" customHeight="1">
      <c r="C974" s="9"/>
      <c r="G974" s="9"/>
    </row>
    <row r="975" ht="15.75" customHeight="1">
      <c r="C975" s="9"/>
      <c r="G975" s="9"/>
    </row>
    <row r="976" ht="15.75" customHeight="1">
      <c r="C976" s="9"/>
      <c r="G976" s="9"/>
    </row>
    <row r="977" ht="15.75" customHeight="1">
      <c r="C977" s="9"/>
      <c r="G977" s="9"/>
    </row>
    <row r="978" ht="15.75" customHeight="1">
      <c r="C978" s="9"/>
      <c r="G978" s="9"/>
    </row>
    <row r="979" ht="15.75" customHeight="1">
      <c r="C979" s="9"/>
      <c r="G979" s="9"/>
    </row>
    <row r="980" ht="15.75" customHeight="1">
      <c r="C980" s="9"/>
      <c r="G980" s="9"/>
    </row>
    <row r="981" ht="15.75" customHeight="1">
      <c r="C981" s="9"/>
      <c r="G981" s="9"/>
    </row>
    <row r="982" ht="15.75" customHeight="1">
      <c r="C982" s="9"/>
      <c r="G982" s="9"/>
    </row>
    <row r="983" ht="15.75" customHeight="1">
      <c r="C983" s="9"/>
      <c r="G983" s="9"/>
    </row>
    <row r="984" ht="15.75" customHeight="1">
      <c r="C984" s="9"/>
      <c r="G984" s="9"/>
    </row>
    <row r="985" ht="15.75" customHeight="1">
      <c r="C985" s="9"/>
      <c r="G985" s="9"/>
    </row>
    <row r="986" ht="15.75" customHeight="1">
      <c r="C986" s="9"/>
      <c r="G986" s="9"/>
    </row>
    <row r="987" ht="15.75" customHeight="1">
      <c r="C987" s="9"/>
      <c r="G987" s="9"/>
    </row>
    <row r="988" ht="15.75" customHeight="1">
      <c r="C988" s="9"/>
      <c r="G988" s="9"/>
    </row>
    <row r="989" ht="15.75" customHeight="1">
      <c r="C989" s="9"/>
      <c r="G989" s="9"/>
    </row>
    <row r="990" ht="15.75" customHeight="1">
      <c r="C990" s="9"/>
      <c r="G990" s="9"/>
    </row>
    <row r="991" ht="15.75" customHeight="1">
      <c r="C991" s="9"/>
      <c r="G991" s="9"/>
    </row>
    <row r="992" ht="15.75" customHeight="1">
      <c r="C992" s="9"/>
      <c r="G992" s="9"/>
    </row>
    <row r="993" ht="15.75" customHeight="1">
      <c r="C993" s="9"/>
      <c r="G993" s="9"/>
    </row>
    <row r="994" ht="15.75" customHeight="1">
      <c r="C994" s="9"/>
      <c r="G994" s="9"/>
    </row>
    <row r="995" ht="15.75" customHeight="1">
      <c r="C995" s="9"/>
      <c r="G995" s="9"/>
    </row>
    <row r="996" ht="15.75" customHeight="1">
      <c r="C996" s="9"/>
      <c r="G996" s="9"/>
    </row>
    <row r="997" ht="15.75" customHeight="1">
      <c r="C997" s="9"/>
      <c r="G997" s="9"/>
    </row>
    <row r="998" ht="15.75" customHeight="1">
      <c r="C998" s="9"/>
      <c r="G998" s="9"/>
    </row>
    <row r="999" ht="15.75" customHeight="1">
      <c r="C999" s="9"/>
      <c r="G999" s="9"/>
    </row>
    <row r="1000" ht="15.75" customHeight="1">
      <c r="C1000" s="9"/>
      <c r="G1000" s="9"/>
    </row>
  </sheetData>
  <mergeCells count="73">
    <mergeCell ref="A74:A76"/>
    <mergeCell ref="A77:A79"/>
    <mergeCell ref="B77:B79"/>
    <mergeCell ref="A80:A82"/>
    <mergeCell ref="B80:B82"/>
    <mergeCell ref="A83:A85"/>
    <mergeCell ref="B83:B85"/>
    <mergeCell ref="A95:A97"/>
    <mergeCell ref="A98:A100"/>
    <mergeCell ref="A101:A103"/>
    <mergeCell ref="A104:A106"/>
    <mergeCell ref="A107:A109"/>
    <mergeCell ref="B98:B100"/>
    <mergeCell ref="B101:B103"/>
    <mergeCell ref="B104:B106"/>
    <mergeCell ref="B107:B109"/>
    <mergeCell ref="A86:A88"/>
    <mergeCell ref="B86:B88"/>
    <mergeCell ref="A89:A91"/>
    <mergeCell ref="B89:B91"/>
    <mergeCell ref="A92:A94"/>
    <mergeCell ref="B92:B94"/>
    <mergeCell ref="B95:B97"/>
    <mergeCell ref="A2:A4"/>
    <mergeCell ref="B2:B4"/>
    <mergeCell ref="A5:A7"/>
    <mergeCell ref="B5:B7"/>
    <mergeCell ref="A8:A10"/>
    <mergeCell ref="B8:B10"/>
    <mergeCell ref="B11:B13"/>
    <mergeCell ref="A11:A13"/>
    <mergeCell ref="A14:A16"/>
    <mergeCell ref="A17:A19"/>
    <mergeCell ref="A20:A22"/>
    <mergeCell ref="A23:A25"/>
    <mergeCell ref="A26:A28"/>
    <mergeCell ref="A29:A31"/>
    <mergeCell ref="B14:B16"/>
    <mergeCell ref="B17:B19"/>
    <mergeCell ref="B20:B22"/>
    <mergeCell ref="B23:B25"/>
    <mergeCell ref="B26:B28"/>
    <mergeCell ref="B29:B31"/>
    <mergeCell ref="B32:B34"/>
    <mergeCell ref="A32:A34"/>
    <mergeCell ref="A35:A37"/>
    <mergeCell ref="A38:A40"/>
    <mergeCell ref="A41:A43"/>
    <mergeCell ref="A44:A46"/>
    <mergeCell ref="A47:A49"/>
    <mergeCell ref="A50:A52"/>
    <mergeCell ref="B56:B58"/>
    <mergeCell ref="B59:B61"/>
    <mergeCell ref="B62:B64"/>
    <mergeCell ref="C63:C64"/>
    <mergeCell ref="B65:B67"/>
    <mergeCell ref="B68:B70"/>
    <mergeCell ref="B71:B73"/>
    <mergeCell ref="B74:B76"/>
    <mergeCell ref="B35:B37"/>
    <mergeCell ref="B38:B40"/>
    <mergeCell ref="B41:B43"/>
    <mergeCell ref="B44:B46"/>
    <mergeCell ref="B47:B49"/>
    <mergeCell ref="B50:B52"/>
    <mergeCell ref="B53:B55"/>
    <mergeCell ref="A53:A55"/>
    <mergeCell ref="A56:A58"/>
    <mergeCell ref="A59:A61"/>
    <mergeCell ref="A62:A64"/>
    <mergeCell ref="A65:A67"/>
    <mergeCell ref="A68:A70"/>
    <mergeCell ref="A71:A73"/>
  </mergeCell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4.43"/>
    <col customWidth="1" min="2" max="2" width="56.43"/>
    <col customWidth="1" min="3" max="3" width="8.57"/>
    <col customWidth="1" min="4" max="4" width="11.57"/>
    <col customWidth="1" min="5" max="5" width="11.71"/>
    <col customWidth="1" min="6" max="7" width="11.57"/>
    <col customWidth="1" min="8" max="8" width="11.71"/>
    <col customWidth="1" min="9" max="9" width="12.0"/>
    <col customWidth="1" min="10" max="10" width="11.57"/>
    <col customWidth="1" min="11" max="11" width="10.86"/>
    <col customWidth="1" min="12" max="12" width="11.29"/>
    <col customWidth="1" min="13" max="26" width="10.71"/>
  </cols>
  <sheetData>
    <row r="1">
      <c r="A1" s="1" t="s">
        <v>0</v>
      </c>
      <c r="B1" s="1" t="s">
        <v>1</v>
      </c>
      <c r="C1" s="64"/>
      <c r="D1" s="3" t="s">
        <v>2</v>
      </c>
      <c r="E1" s="3" t="s">
        <v>86</v>
      </c>
      <c r="F1" s="3" t="s">
        <v>87</v>
      </c>
      <c r="G1" s="3" t="s">
        <v>5</v>
      </c>
      <c r="H1" s="3" t="s">
        <v>88</v>
      </c>
      <c r="I1" s="3" t="s">
        <v>89</v>
      </c>
      <c r="J1" s="3" t="s">
        <v>90</v>
      </c>
      <c r="K1" s="3" t="s">
        <v>91</v>
      </c>
      <c r="L1" s="65" t="s">
        <v>92</v>
      </c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>
      <c r="A2" s="17" t="s">
        <v>32</v>
      </c>
      <c r="B2" s="18" t="s">
        <v>33</v>
      </c>
      <c r="C2" s="66" t="s">
        <v>93</v>
      </c>
      <c r="D2" s="19" t="str">
        <f t="shared" ref="D2:F2" si="1">IF(D4&gt;0,D3/D4,"")</f>
        <v>#ERROR!</v>
      </c>
      <c r="E2" s="67" t="str">
        <f t="shared" si="1"/>
        <v>#REF!</v>
      </c>
      <c r="F2" s="19" t="str">
        <f t="shared" si="1"/>
        <v>#REF!</v>
      </c>
      <c r="G2" s="19">
        <v>0.3841877702285361</v>
      </c>
      <c r="H2" s="19" t="str">
        <f t="shared" ref="H2:L2" si="2">IF(H4&gt;0,H3/H4,"")</f>
        <v>#ERROR!</v>
      </c>
      <c r="I2" s="19" t="str">
        <f t="shared" si="2"/>
        <v>#ERROR!</v>
      </c>
      <c r="J2" s="19" t="str">
        <f t="shared" si="2"/>
        <v>#REF!</v>
      </c>
      <c r="K2" s="19" t="str">
        <f t="shared" si="2"/>
        <v>#REF!</v>
      </c>
      <c r="L2" s="19" t="str">
        <f t="shared" si="2"/>
        <v>#ERROR!</v>
      </c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</row>
    <row r="3">
      <c r="A3" s="30"/>
      <c r="B3" s="30"/>
      <c r="C3" s="69" t="s">
        <v>94</v>
      </c>
      <c r="D3" s="70" t="str">
        <f>[1]JARRIO!O14</f>
        <v>#ERROR!</v>
      </c>
      <c r="E3" s="70" t="str">
        <f>'[1]CARMEN Y SEVERO OCHOA'!O14</f>
        <v>#REF!</v>
      </c>
      <c r="F3" s="70" t="str">
        <f>'[1]SELENE+HUCA'!O32</f>
        <v>#REF!</v>
      </c>
      <c r="G3" s="70">
        <v>622.0</v>
      </c>
      <c r="H3" s="70" t="str">
        <f>[1]CABUEÑES!O14</f>
        <v>#ERROR!</v>
      </c>
      <c r="I3" s="70" t="str">
        <f>[1]HOA!O14</f>
        <v>#ERROR!</v>
      </c>
      <c r="J3" s="70" t="str">
        <f>'[1]ALVAREZ BUYLLA'!O15</f>
        <v>#REF!</v>
      </c>
      <c r="K3" s="70" t="str">
        <f>'[1]VALLE DEL NALON'!O14</f>
        <v>#REF!</v>
      </c>
      <c r="L3" s="70" t="str">
        <f t="shared" ref="L3:L4" si="3">SUM(D3:K3)</f>
        <v>#ERROR!</v>
      </c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</row>
    <row r="4">
      <c r="A4" s="33"/>
      <c r="B4" s="33"/>
      <c r="C4" s="69" t="s">
        <v>95</v>
      </c>
      <c r="D4" s="70" t="str">
        <f>[1]JARRIO!K14</f>
        <v>#ERROR!</v>
      </c>
      <c r="E4" s="70" t="str">
        <f>'[1]CARMEN Y SEVERO OCHOA'!K14</f>
        <v>#REF!</v>
      </c>
      <c r="F4" s="70" t="str">
        <f>'[1]SAN AGUSTIN'!K14</f>
        <v>#REF!</v>
      </c>
      <c r="G4" s="70">
        <v>1619.0</v>
      </c>
      <c r="H4" s="70" t="str">
        <f>[1]CABUEÑES!K14</f>
        <v>#ERROR!</v>
      </c>
      <c r="I4" s="70" t="str">
        <f>[1]HOA!K14</f>
        <v>#ERROR!</v>
      </c>
      <c r="J4" s="70" t="str">
        <f>'[1]ALVAREZ BUYLLA'!K15</f>
        <v>#REF!</v>
      </c>
      <c r="K4" s="70" t="str">
        <f>'[1]VALLE DEL NALON'!K14</f>
        <v>#REF!</v>
      </c>
      <c r="L4" s="70" t="str">
        <f t="shared" si="3"/>
        <v>#ERROR!</v>
      </c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</row>
    <row r="5">
      <c r="A5" s="17" t="s">
        <v>10</v>
      </c>
      <c r="B5" s="18" t="s">
        <v>11</v>
      </c>
      <c r="C5" s="66" t="s">
        <v>93</v>
      </c>
      <c r="D5" s="19" t="str">
        <f>(D6)/D7</f>
        <v>#ERROR!</v>
      </c>
      <c r="E5" s="19" t="str">
        <f>IF(E7&gt;0,E6/E7,"")</f>
        <v>#REF!</v>
      </c>
      <c r="F5" s="19" t="str">
        <f>(F6)/F7</f>
        <v>#REF!</v>
      </c>
      <c r="G5" s="19">
        <v>0.5141666666666667</v>
      </c>
      <c r="H5" s="19" t="str">
        <f t="shared" ref="H5:L5" si="4">(H6)/H7</f>
        <v>#ERROR!</v>
      </c>
      <c r="I5" s="19" t="str">
        <f t="shared" si="4"/>
        <v>#ERROR!</v>
      </c>
      <c r="J5" s="19" t="str">
        <f t="shared" si="4"/>
        <v>#REF!</v>
      </c>
      <c r="K5" s="19" t="str">
        <f t="shared" si="4"/>
        <v>#REF!</v>
      </c>
      <c r="L5" s="19" t="str">
        <f t="shared" si="4"/>
        <v>#ERROR!</v>
      </c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</row>
    <row r="6">
      <c r="A6" s="30"/>
      <c r="B6" s="30"/>
      <c r="C6" s="69" t="s">
        <v>94</v>
      </c>
      <c r="D6" s="70" t="str">
        <f>[1]JARRIO!P14</f>
        <v>#ERROR!</v>
      </c>
      <c r="E6" s="70" t="str">
        <f>'[1]CARMEN Y SEVERO OCHOA'!P14</f>
        <v>#REF!</v>
      </c>
      <c r="F6" s="70" t="str">
        <f>'[1]SAN AGUSTIN'!P14</f>
        <v>#REF!</v>
      </c>
      <c r="G6" s="70">
        <v>617.0</v>
      </c>
      <c r="H6" s="70" t="str">
        <f>[1]CABUEÑES!P14</f>
        <v>#ERROR!</v>
      </c>
      <c r="I6" s="70" t="str">
        <f>[1]HOA!P14</f>
        <v>#ERROR!</v>
      </c>
      <c r="J6" s="70" t="str">
        <f>'[1]ALVAREZ BUYLLA'!P15</f>
        <v>#REF!</v>
      </c>
      <c r="K6" s="70" t="str">
        <f>'[1]VALLE DEL NALON'!P14</f>
        <v>#REF!</v>
      </c>
      <c r="L6" s="70" t="str">
        <f t="shared" ref="L6:L7" si="5">SUM(D6:K6)</f>
        <v>#ERROR!</v>
      </c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</row>
    <row r="7">
      <c r="A7" s="33"/>
      <c r="B7" s="33"/>
      <c r="C7" s="69" t="s">
        <v>95</v>
      </c>
      <c r="D7" s="70" t="str">
        <f>[1]JARRIO!L14</f>
        <v>#ERROR!</v>
      </c>
      <c r="E7" s="70" t="str">
        <f>'[1]CARMEN Y SEVERO OCHOA'!L14</f>
        <v>#REF!</v>
      </c>
      <c r="F7" s="70" t="str">
        <f>'[1]SAN AGUSTIN'!L14</f>
        <v>#REF!</v>
      </c>
      <c r="G7" s="70">
        <v>1200.0</v>
      </c>
      <c r="H7" s="70" t="str">
        <f>[1]CABUEÑES!L14</f>
        <v>#ERROR!</v>
      </c>
      <c r="I7" s="70" t="str">
        <f>[1]HOA!L14</f>
        <v>#ERROR!</v>
      </c>
      <c r="J7" s="70" t="str">
        <f>'[1]ALVAREZ BUYLLA'!L15</f>
        <v>#REF!</v>
      </c>
      <c r="K7" s="70" t="str">
        <f>'[1]VALLE DEL NALON'!L14</f>
        <v>#REF!</v>
      </c>
      <c r="L7" s="70" t="str">
        <f t="shared" si="5"/>
        <v>#ERROR!</v>
      </c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</row>
    <row r="8">
      <c r="A8" s="17" t="s">
        <v>34</v>
      </c>
      <c r="B8" s="18" t="s">
        <v>35</v>
      </c>
      <c r="C8" s="66" t="s">
        <v>93</v>
      </c>
      <c r="D8" s="19" t="str">
        <f t="shared" ref="D8:F8" si="6">(D9)/D10</f>
        <v>#ERROR!</v>
      </c>
      <c r="E8" s="19" t="str">
        <f t="shared" si="6"/>
        <v>#REF!</v>
      </c>
      <c r="F8" s="19" t="str">
        <f t="shared" si="6"/>
        <v>#REF!</v>
      </c>
      <c r="G8" s="19">
        <v>0.2835083384805435</v>
      </c>
      <c r="H8" s="19" t="str">
        <f t="shared" ref="H8:L8" si="7">(H9)/H10</f>
        <v>#ERROR!</v>
      </c>
      <c r="I8" s="19" t="str">
        <f t="shared" si="7"/>
        <v>#ERROR!</v>
      </c>
      <c r="J8" s="19" t="str">
        <f t="shared" si="7"/>
        <v>#REF!</v>
      </c>
      <c r="K8" s="19" t="str">
        <f t="shared" si="7"/>
        <v>#REF!</v>
      </c>
      <c r="L8" s="19" t="str">
        <f t="shared" si="7"/>
        <v>#ERROR!</v>
      </c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</row>
    <row r="9">
      <c r="A9" s="30"/>
      <c r="B9" s="30"/>
      <c r="C9" s="69" t="s">
        <v>94</v>
      </c>
      <c r="D9" s="70" t="str">
        <f>[1]JARRIO!Q14</f>
        <v>#ERROR!</v>
      </c>
      <c r="E9" s="70" t="str">
        <f>'[1]CARMEN Y SEVERO OCHOA'!Q14</f>
        <v>#REF!</v>
      </c>
      <c r="F9" s="70" t="str">
        <f>'[1]SAN AGUSTIN'!Q14</f>
        <v>#REF!</v>
      </c>
      <c r="G9" s="70">
        <v>459.0</v>
      </c>
      <c r="H9" s="70" t="str">
        <f>[1]CABUEÑES!Q14</f>
        <v>#ERROR!</v>
      </c>
      <c r="I9" s="70" t="str">
        <f>[1]HOA!Q14</f>
        <v>#ERROR!</v>
      </c>
      <c r="J9" s="70" t="str">
        <f>'[1]ALVAREZ BUYLLA'!Q15</f>
        <v>#REF!</v>
      </c>
      <c r="K9" s="70" t="str">
        <f>'[1]VALLE DEL NALON'!Q14</f>
        <v>#REF!</v>
      </c>
      <c r="L9" s="70" t="str">
        <f t="shared" ref="L9:L10" si="10">SUM(D9:K9)</f>
        <v>#ERROR!</v>
      </c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</row>
    <row r="10">
      <c r="A10" s="33"/>
      <c r="B10" s="33"/>
      <c r="C10" s="69" t="s">
        <v>95</v>
      </c>
      <c r="D10" s="70" t="str">
        <f t="shared" ref="D10:F10" si="8">D4</f>
        <v>#ERROR!</v>
      </c>
      <c r="E10" s="70" t="str">
        <f t="shared" si="8"/>
        <v>#REF!</v>
      </c>
      <c r="F10" s="70" t="str">
        <f t="shared" si="8"/>
        <v>#REF!</v>
      </c>
      <c r="G10" s="70">
        <v>1619.0</v>
      </c>
      <c r="H10" s="70" t="str">
        <f t="shared" ref="H10:K10" si="9">H4</f>
        <v>#ERROR!</v>
      </c>
      <c r="I10" s="70" t="str">
        <f t="shared" si="9"/>
        <v>#ERROR!</v>
      </c>
      <c r="J10" s="70" t="str">
        <f t="shared" si="9"/>
        <v>#REF!</v>
      </c>
      <c r="K10" s="70" t="str">
        <f t="shared" si="9"/>
        <v>#REF!</v>
      </c>
      <c r="L10" s="70" t="str">
        <f t="shared" si="10"/>
        <v>#ERROR!</v>
      </c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</row>
    <row r="11">
      <c r="A11" s="17" t="s">
        <v>36</v>
      </c>
      <c r="B11" s="18" t="s">
        <v>37</v>
      </c>
      <c r="C11" s="66" t="s">
        <v>93</v>
      </c>
      <c r="D11" s="73" t="str">
        <f t="shared" ref="D11:F11" si="11">(D12)/D13</f>
        <v>#ERROR!</v>
      </c>
      <c r="E11" s="73" t="str">
        <f t="shared" si="11"/>
        <v>#REF!</v>
      </c>
      <c r="F11" s="73" t="str">
        <f t="shared" si="11"/>
        <v>#REF!</v>
      </c>
      <c r="G11" s="73">
        <v>0.15723270440251572</v>
      </c>
      <c r="H11" s="19" t="str">
        <f t="shared" ref="H11:L11" si="12">(H12)/H13</f>
        <v>#ERROR!</v>
      </c>
      <c r="I11" s="19" t="str">
        <f t="shared" si="12"/>
        <v>#ERROR!</v>
      </c>
      <c r="J11" s="19" t="str">
        <f t="shared" si="12"/>
        <v>#REF!</v>
      </c>
      <c r="K11" s="19" t="str">
        <f t="shared" si="12"/>
        <v>#REF!</v>
      </c>
      <c r="L11" s="19" t="str">
        <f t="shared" si="12"/>
        <v>#ERROR!</v>
      </c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</row>
    <row r="12">
      <c r="A12" s="30"/>
      <c r="B12" s="30"/>
      <c r="C12" s="69" t="s">
        <v>94</v>
      </c>
      <c r="D12" s="70" t="str">
        <f>[1]JARRIO!R14</f>
        <v>#ERROR!</v>
      </c>
      <c r="E12" s="70" t="str">
        <f>'[1]CARMEN Y SEVERO OCHOA'!R14</f>
        <v>#REF!</v>
      </c>
      <c r="F12" s="70" t="str">
        <f>'[1]SAN AGUSTIN'!R14</f>
        <v>#REF!</v>
      </c>
      <c r="G12" s="70">
        <v>175.0</v>
      </c>
      <c r="H12" s="70" t="str">
        <f>[1]CABUEÑES!R14</f>
        <v>#ERROR!</v>
      </c>
      <c r="I12" s="70" t="str">
        <f>[1]HOA!R14</f>
        <v>#ERROR!</v>
      </c>
      <c r="J12" s="70" t="str">
        <f>'[1]ALVAREZ BUYLLA'!R15</f>
        <v>#REF!</v>
      </c>
      <c r="K12" s="70" t="str">
        <f>'[1]VALLE DEL NALON'!R14</f>
        <v>#REF!</v>
      </c>
      <c r="L12" s="70" t="str">
        <f t="shared" ref="L12:L13" si="13">SUM(D12:K12)</f>
        <v>#ERROR!</v>
      </c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</row>
    <row r="13">
      <c r="A13" s="33"/>
      <c r="B13" s="33"/>
      <c r="C13" s="69" t="s">
        <v>95</v>
      </c>
      <c r="D13" s="70" t="str">
        <f>[1]JARRIO!M14</f>
        <v>#ERROR!</v>
      </c>
      <c r="E13" s="70" t="str">
        <f>'[1]CARMEN Y SEVERO OCHOA'!M14</f>
        <v>#REF!</v>
      </c>
      <c r="F13" s="70" t="str">
        <f>'[1]SAN AGUSTIN'!M14</f>
        <v>#REF!</v>
      </c>
      <c r="G13" s="70">
        <v>1113.0</v>
      </c>
      <c r="H13" s="70" t="str">
        <f>[1]CABUEÑES!M14</f>
        <v>#ERROR!</v>
      </c>
      <c r="I13" s="70" t="str">
        <f>[1]HOA!M14</f>
        <v>#ERROR!</v>
      </c>
      <c r="J13" s="70" t="str">
        <f>'[1]ALVAREZ BUYLLA'!M15</f>
        <v>#REF!</v>
      </c>
      <c r="K13" s="70" t="str">
        <f>'[1]VALLE DEL NALON'!M14</f>
        <v>#REF!</v>
      </c>
      <c r="L13" s="70" t="str">
        <f t="shared" si="13"/>
        <v>#ERROR!</v>
      </c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</row>
    <row r="14">
      <c r="A14" s="17" t="s">
        <v>12</v>
      </c>
      <c r="B14" s="18" t="s">
        <v>13</v>
      </c>
      <c r="C14" s="66" t="s">
        <v>93</v>
      </c>
      <c r="D14" s="19" t="str">
        <f t="shared" ref="D14:F14" si="14">(D15)/D16</f>
        <v>#ERROR!</v>
      </c>
      <c r="E14" s="19" t="str">
        <f t="shared" si="14"/>
        <v>#REF!</v>
      </c>
      <c r="F14" s="19" t="str">
        <f t="shared" si="14"/>
        <v>#REF!</v>
      </c>
      <c r="G14" s="19">
        <v>0.692402717726992</v>
      </c>
      <c r="H14" s="19" t="str">
        <f t="shared" ref="H14:L14" si="15">(H15)/H16</f>
        <v>#ERROR!</v>
      </c>
      <c r="I14" s="19" t="str">
        <f t="shared" si="15"/>
        <v>#ERROR!</v>
      </c>
      <c r="J14" s="19" t="str">
        <f t="shared" si="15"/>
        <v>#REF!</v>
      </c>
      <c r="K14" s="19" t="str">
        <f t="shared" si="15"/>
        <v>#REF!</v>
      </c>
      <c r="L14" s="19" t="str">
        <f t="shared" si="15"/>
        <v>#ERROR!</v>
      </c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</row>
    <row r="15">
      <c r="A15" s="30"/>
      <c r="B15" s="30"/>
      <c r="C15" s="69" t="s">
        <v>94</v>
      </c>
      <c r="D15" s="70" t="str">
        <f>[1]JARRIO!S14</f>
        <v>#ERROR!</v>
      </c>
      <c r="E15" s="70" t="str">
        <f>'[1]CARMEN Y SEVERO OCHOA'!S14</f>
        <v>#REF!</v>
      </c>
      <c r="F15" s="70" t="str">
        <f>'[1]SAN AGUSTIN'!S14</f>
        <v>#REF!</v>
      </c>
      <c r="G15" s="70">
        <v>1121.0</v>
      </c>
      <c r="H15" s="70" t="str">
        <f>[1]CABUEÑES!S14</f>
        <v>#ERROR!</v>
      </c>
      <c r="I15" s="70" t="str">
        <f>[1]HOA!S14</f>
        <v>#ERROR!</v>
      </c>
      <c r="J15" s="70" t="str">
        <f>'[1]ALVAREZ BUYLLA'!S15</f>
        <v>#REF!</v>
      </c>
      <c r="K15" s="70" t="str">
        <f>'[1]VALLE DEL NALON'!S14</f>
        <v>#REF!</v>
      </c>
      <c r="L15" s="70" t="str">
        <f t="shared" ref="L15:L16" si="18">SUM(D15:K15)</f>
        <v>#ERROR!</v>
      </c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</row>
    <row r="16">
      <c r="A16" s="33"/>
      <c r="B16" s="33"/>
      <c r="C16" s="69" t="s">
        <v>95</v>
      </c>
      <c r="D16" s="70" t="str">
        <f t="shared" ref="D16:F16" si="16">D10</f>
        <v>#ERROR!</v>
      </c>
      <c r="E16" s="70" t="str">
        <f t="shared" si="16"/>
        <v>#REF!</v>
      </c>
      <c r="F16" s="70" t="str">
        <f t="shared" si="16"/>
        <v>#REF!</v>
      </c>
      <c r="G16" s="70">
        <v>1619.0</v>
      </c>
      <c r="H16" s="70" t="str">
        <f t="shared" ref="H16:K16" si="17">H10</f>
        <v>#ERROR!</v>
      </c>
      <c r="I16" s="70" t="str">
        <f t="shared" si="17"/>
        <v>#ERROR!</v>
      </c>
      <c r="J16" s="70" t="str">
        <f t="shared" si="17"/>
        <v>#REF!</v>
      </c>
      <c r="K16" s="70" t="str">
        <f t="shared" si="17"/>
        <v>#REF!</v>
      </c>
      <c r="L16" s="70" t="str">
        <f t="shared" si="18"/>
        <v>#ERROR!</v>
      </c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</row>
    <row r="17">
      <c r="A17" s="17" t="s">
        <v>14</v>
      </c>
      <c r="B17" s="18" t="s">
        <v>15</v>
      </c>
      <c r="C17" s="66" t="s">
        <v>93</v>
      </c>
      <c r="D17" s="19" t="str">
        <f t="shared" ref="D17:F17" si="19">(D18)/D19</f>
        <v>#ERROR!</v>
      </c>
      <c r="E17" s="19" t="str">
        <f t="shared" si="19"/>
        <v>#REF!</v>
      </c>
      <c r="F17" s="19" t="str">
        <f t="shared" si="19"/>
        <v>#REF!</v>
      </c>
      <c r="G17" s="19">
        <v>0.15083333333333335</v>
      </c>
      <c r="H17" s="19" t="str">
        <f t="shared" ref="H17:L17" si="20">(H18)/H19</f>
        <v>#ERROR!</v>
      </c>
      <c r="I17" s="19" t="str">
        <f t="shared" si="20"/>
        <v>#ERROR!</v>
      </c>
      <c r="J17" s="19" t="str">
        <f t="shared" si="20"/>
        <v>#REF!</v>
      </c>
      <c r="K17" s="19" t="str">
        <f t="shared" si="20"/>
        <v>#REF!</v>
      </c>
      <c r="L17" s="19" t="str">
        <f t="shared" si="20"/>
        <v>#ERROR!</v>
      </c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</row>
    <row r="18">
      <c r="A18" s="30"/>
      <c r="B18" s="30"/>
      <c r="C18" s="69" t="s">
        <v>94</v>
      </c>
      <c r="D18" s="70" t="str">
        <f>[1]JARRIO!T14</f>
        <v>#ERROR!</v>
      </c>
      <c r="E18" s="70" t="str">
        <f>'[1]CARMEN Y SEVERO OCHOA'!T14</f>
        <v>#REF!</v>
      </c>
      <c r="F18" s="70" t="str">
        <f>'[1]SAN AGUSTIN'!T14</f>
        <v>#REF!</v>
      </c>
      <c r="G18" s="70">
        <v>181.0</v>
      </c>
      <c r="H18" s="70" t="str">
        <f>[1]CABUEÑES!T14</f>
        <v>#ERROR!</v>
      </c>
      <c r="I18" s="70" t="str">
        <f>[1]HOA!T14</f>
        <v>#ERROR!</v>
      </c>
      <c r="J18" s="70" t="str">
        <f>'[1]ALVAREZ BUYLLA'!T15</f>
        <v>#REF!</v>
      </c>
      <c r="K18" s="70" t="str">
        <f>'[1]VALLE DEL NALON'!T14</f>
        <v>#REF!</v>
      </c>
      <c r="L18" s="70" t="str">
        <f t="shared" ref="L18:L19" si="23">SUM(D18:K18)</f>
        <v>#ERROR!</v>
      </c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</row>
    <row r="19">
      <c r="A19" s="33"/>
      <c r="B19" s="33"/>
      <c r="C19" s="69" t="s">
        <v>95</v>
      </c>
      <c r="D19" s="70" t="str">
        <f t="shared" ref="D19:F19" si="21">D7</f>
        <v>#ERROR!</v>
      </c>
      <c r="E19" s="70" t="str">
        <f t="shared" si="21"/>
        <v>#REF!</v>
      </c>
      <c r="F19" s="70" t="str">
        <f t="shared" si="21"/>
        <v>#REF!</v>
      </c>
      <c r="G19" s="70">
        <v>1200.0</v>
      </c>
      <c r="H19" s="70" t="str">
        <f t="shared" ref="H19:K19" si="22">H7</f>
        <v>#ERROR!</v>
      </c>
      <c r="I19" s="70" t="str">
        <f t="shared" si="22"/>
        <v>#ERROR!</v>
      </c>
      <c r="J19" s="70" t="str">
        <f t="shared" si="22"/>
        <v>#REF!</v>
      </c>
      <c r="K19" s="70" t="str">
        <f t="shared" si="22"/>
        <v>#REF!</v>
      </c>
      <c r="L19" s="70" t="str">
        <f t="shared" si="23"/>
        <v>#ERROR!</v>
      </c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</row>
    <row r="20">
      <c r="A20" s="17" t="s">
        <v>41</v>
      </c>
      <c r="B20" s="18" t="s">
        <v>42</v>
      </c>
      <c r="C20" s="66" t="s">
        <v>93</v>
      </c>
      <c r="D20" s="19" t="str">
        <f t="shared" ref="D20:F20" si="24">(D21)/D22</f>
        <v>#ERROR!</v>
      </c>
      <c r="E20" s="19" t="str">
        <f t="shared" si="24"/>
        <v>#REF!</v>
      </c>
      <c r="F20" s="19" t="str">
        <f t="shared" si="24"/>
        <v>#REF!</v>
      </c>
      <c r="G20" s="19">
        <v>0.27733168622606547</v>
      </c>
      <c r="H20" s="19" t="str">
        <f t="shared" ref="H20:L20" si="25">(H21)/H22</f>
        <v>#ERROR!</v>
      </c>
      <c r="I20" s="19" t="str">
        <f t="shared" si="25"/>
        <v>#ERROR!</v>
      </c>
      <c r="J20" s="19" t="str">
        <f t="shared" si="25"/>
        <v>#REF!</v>
      </c>
      <c r="K20" s="19" t="str">
        <f t="shared" si="25"/>
        <v>#REF!</v>
      </c>
      <c r="L20" s="19" t="str">
        <f t="shared" si="25"/>
        <v>#ERROR!</v>
      </c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</row>
    <row r="21" ht="15.75" customHeight="1">
      <c r="A21" s="30"/>
      <c r="B21" s="30"/>
      <c r="C21" s="69" t="s">
        <v>94</v>
      </c>
      <c r="D21" s="70" t="str">
        <f>[1]JARRIO!U14</f>
        <v>#ERROR!</v>
      </c>
      <c r="E21" s="70" t="str">
        <f>'[1]CARMEN Y SEVERO OCHOA'!U14</f>
        <v>#REF!</v>
      </c>
      <c r="F21" s="70" t="str">
        <f>'[1]SAN AGUSTIN'!U14</f>
        <v>#REF!</v>
      </c>
      <c r="G21" s="70">
        <v>449.0</v>
      </c>
      <c r="H21" s="70" t="str">
        <f>[1]CABUEÑES!U14</f>
        <v>#ERROR!</v>
      </c>
      <c r="I21" s="70" t="str">
        <f>[1]HOA!U14</f>
        <v>#ERROR!</v>
      </c>
      <c r="J21" s="70" t="str">
        <f>'[1]ALVAREZ BUYLLA'!U15</f>
        <v>#REF!</v>
      </c>
      <c r="K21" s="70" t="str">
        <f>'[1]VALLE DEL NALON'!U14</f>
        <v>#REF!</v>
      </c>
      <c r="L21" s="70" t="str">
        <f t="shared" ref="L21:L22" si="28">SUM(D21:K21)</f>
        <v>#ERROR!</v>
      </c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</row>
    <row r="22" ht="15.75" customHeight="1">
      <c r="A22" s="33"/>
      <c r="B22" s="33"/>
      <c r="C22" s="69" t="s">
        <v>95</v>
      </c>
      <c r="D22" s="70" t="str">
        <f t="shared" ref="D22:F22" si="26">D16</f>
        <v>#ERROR!</v>
      </c>
      <c r="E22" s="70" t="str">
        <f t="shared" si="26"/>
        <v>#REF!</v>
      </c>
      <c r="F22" s="70" t="str">
        <f t="shared" si="26"/>
        <v>#REF!</v>
      </c>
      <c r="G22" s="70">
        <v>1619.0</v>
      </c>
      <c r="H22" s="70" t="str">
        <f t="shared" ref="H22:K22" si="27">H16</f>
        <v>#ERROR!</v>
      </c>
      <c r="I22" s="70" t="str">
        <f t="shared" si="27"/>
        <v>#ERROR!</v>
      </c>
      <c r="J22" s="70" t="str">
        <f t="shared" si="27"/>
        <v>#REF!</v>
      </c>
      <c r="K22" s="70" t="str">
        <f t="shared" si="27"/>
        <v>#REF!</v>
      </c>
      <c r="L22" s="70" t="str">
        <f t="shared" si="28"/>
        <v>#ERROR!</v>
      </c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</row>
    <row r="23" ht="15.75" customHeight="1">
      <c r="A23" s="17" t="s">
        <v>43</v>
      </c>
      <c r="B23" s="18" t="s">
        <v>44</v>
      </c>
      <c r="C23" s="66" t="s">
        <v>93</v>
      </c>
      <c r="D23" s="19" t="str">
        <f t="shared" ref="D23:F23" si="29">(D24)/D25</f>
        <v>#ERROR!</v>
      </c>
      <c r="E23" s="19" t="str">
        <f t="shared" si="29"/>
        <v>#REF!</v>
      </c>
      <c r="F23" s="19" t="str">
        <f t="shared" si="29"/>
        <v>#REF!</v>
      </c>
      <c r="G23" s="19">
        <v>0.02285361334156887</v>
      </c>
      <c r="H23" s="19" t="str">
        <f t="shared" ref="H23:L23" si="30">(H24)/H25</f>
        <v>#ERROR!</v>
      </c>
      <c r="I23" s="19" t="str">
        <f t="shared" si="30"/>
        <v>#ERROR!</v>
      </c>
      <c r="J23" s="19" t="str">
        <f t="shared" si="30"/>
        <v>#REF!</v>
      </c>
      <c r="K23" s="19" t="str">
        <f t="shared" si="30"/>
        <v>#REF!</v>
      </c>
      <c r="L23" s="19" t="str">
        <f t="shared" si="30"/>
        <v>#ERROR!</v>
      </c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</row>
    <row r="24" ht="15.75" customHeight="1">
      <c r="A24" s="30"/>
      <c r="B24" s="30"/>
      <c r="C24" s="69" t="s">
        <v>94</v>
      </c>
      <c r="D24" s="70" t="str">
        <f>[1]JARRIO!W14</f>
        <v>#ERROR!</v>
      </c>
      <c r="E24" s="70" t="str">
        <f>'[1]CARMEN Y SEVERO OCHOA'!W14</f>
        <v>#REF!</v>
      </c>
      <c r="F24" s="70" t="str">
        <f>'[1]SAN AGUSTIN'!W14</f>
        <v>#REF!</v>
      </c>
      <c r="G24" s="70">
        <v>37.0</v>
      </c>
      <c r="H24" s="70" t="str">
        <f>[1]CABUEÑES!W14</f>
        <v>#ERROR!</v>
      </c>
      <c r="I24" s="70" t="str">
        <f>[1]HOA!W14</f>
        <v>#ERROR!</v>
      </c>
      <c r="J24" s="70" t="str">
        <f>'[1]ALVAREZ BUYLLA'!W15</f>
        <v>#REF!</v>
      </c>
      <c r="K24" s="70" t="str">
        <f>'[1]VALLE DEL NALON'!W14</f>
        <v>#REF!</v>
      </c>
      <c r="L24" s="70" t="str">
        <f t="shared" ref="L24:L25" si="33">SUM(D24:K24)</f>
        <v>#ERROR!</v>
      </c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</row>
    <row r="25" ht="15.75" customHeight="1">
      <c r="A25" s="33"/>
      <c r="B25" s="33"/>
      <c r="C25" s="69" t="s">
        <v>95</v>
      </c>
      <c r="D25" s="70" t="str">
        <f t="shared" ref="D25:F25" si="31">D4</f>
        <v>#ERROR!</v>
      </c>
      <c r="E25" s="70" t="str">
        <f t="shared" si="31"/>
        <v>#REF!</v>
      </c>
      <c r="F25" s="70" t="str">
        <f t="shared" si="31"/>
        <v>#REF!</v>
      </c>
      <c r="G25" s="70">
        <v>1619.0</v>
      </c>
      <c r="H25" s="70" t="str">
        <f t="shared" ref="H25:K25" si="32">H4</f>
        <v>#ERROR!</v>
      </c>
      <c r="I25" s="70" t="str">
        <f t="shared" si="32"/>
        <v>#ERROR!</v>
      </c>
      <c r="J25" s="70" t="str">
        <f t="shared" si="32"/>
        <v>#REF!</v>
      </c>
      <c r="K25" s="70" t="str">
        <f t="shared" si="32"/>
        <v>#REF!</v>
      </c>
      <c r="L25" s="70" t="str">
        <f t="shared" si="33"/>
        <v>#ERROR!</v>
      </c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</row>
    <row r="26" ht="15.75" customHeight="1">
      <c r="A26" s="17" t="s">
        <v>46</v>
      </c>
      <c r="B26" s="18" t="s">
        <v>47</v>
      </c>
      <c r="C26" s="66" t="s">
        <v>93</v>
      </c>
      <c r="D26" s="19" t="str">
        <f t="shared" ref="D26:F26" si="34">(D27)/D28</f>
        <v>#ERROR!</v>
      </c>
      <c r="E26" s="19" t="str">
        <f t="shared" si="34"/>
        <v>#REF!</v>
      </c>
      <c r="F26" s="19" t="str">
        <f t="shared" si="34"/>
        <v>#REF!</v>
      </c>
      <c r="G26" s="19">
        <v>0.04207920792079208</v>
      </c>
      <c r="H26" s="19" t="str">
        <f t="shared" ref="H26:L26" si="35">(H27)/H28</f>
        <v>#ERROR!</v>
      </c>
      <c r="I26" s="19" t="str">
        <f t="shared" si="35"/>
        <v>#ERROR!</v>
      </c>
      <c r="J26" s="19" t="str">
        <f t="shared" si="35"/>
        <v>#REF!</v>
      </c>
      <c r="K26" s="19" t="str">
        <f t="shared" si="35"/>
        <v>#REF!</v>
      </c>
      <c r="L26" s="19" t="str">
        <f t="shared" si="35"/>
        <v>#REF!</v>
      </c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</row>
    <row r="27" ht="15.75" customHeight="1">
      <c r="A27" s="30"/>
      <c r="B27" s="30"/>
      <c r="C27" s="69" t="s">
        <v>94</v>
      </c>
      <c r="D27" s="70">
        <v>0.0</v>
      </c>
      <c r="E27" s="70" t="str">
        <f>'[1]CARMEN Y SEVERO OCHOA'!X14</f>
        <v>#REF!</v>
      </c>
      <c r="F27" s="70" t="str">
        <f>'[1]SAN AGUSTIN'!X14</f>
        <v>#REF!</v>
      </c>
      <c r="G27" s="70">
        <v>17.0</v>
      </c>
      <c r="H27" s="70" t="str">
        <f>[1]CABUEÑES!X14</f>
        <v>#ERROR!</v>
      </c>
      <c r="I27" s="70" t="str">
        <f>[1]HOA!X14</f>
        <v>#ERROR!</v>
      </c>
      <c r="J27" s="70" t="str">
        <f>'[1]ALVAREZ BUYLLA'!X15</f>
        <v>#REF!</v>
      </c>
      <c r="K27" s="70" t="str">
        <f>'[1]VALLE DEL NALON'!X14</f>
        <v>#REF!</v>
      </c>
      <c r="L27" s="70" t="str">
        <f t="shared" ref="L27:L28" si="36">SUM(D27:K27)</f>
        <v>#REF!</v>
      </c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</row>
    <row r="28" ht="15.75" customHeight="1">
      <c r="A28" s="33"/>
      <c r="B28" s="33"/>
      <c r="C28" s="69" t="s">
        <v>95</v>
      </c>
      <c r="D28" s="70" t="str">
        <f>[1]JARRIO!U14</f>
        <v>#ERROR!</v>
      </c>
      <c r="E28" s="70" t="str">
        <f>'[1]CARMEN Y SEVERO OCHOA'!U14</f>
        <v>#REF!</v>
      </c>
      <c r="F28" s="70" t="str">
        <f>'[1]SAN AGUSTIN'!U14</f>
        <v>#REF!</v>
      </c>
      <c r="G28" s="70">
        <v>404.0</v>
      </c>
      <c r="H28" s="70" t="str">
        <f>[1]CABUEÑES!U14</f>
        <v>#ERROR!</v>
      </c>
      <c r="I28" s="70" t="str">
        <f>[1]HOA!U14</f>
        <v>#ERROR!</v>
      </c>
      <c r="J28" s="70" t="str">
        <f>'[1]ALVAREZ BUYLLA'!U15</f>
        <v>#REF!</v>
      </c>
      <c r="K28" s="70" t="str">
        <f>'[1]VALLE DEL NALON'!U14</f>
        <v>#REF!</v>
      </c>
      <c r="L28" s="70" t="str">
        <f t="shared" si="36"/>
        <v>#ERROR!</v>
      </c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</row>
    <row r="29" ht="15.75" customHeight="1">
      <c r="A29" s="17" t="s">
        <v>49</v>
      </c>
      <c r="B29" s="18" t="s">
        <v>50</v>
      </c>
      <c r="C29" s="66" t="s">
        <v>93</v>
      </c>
      <c r="D29" s="19" t="str">
        <f t="shared" ref="D29:F29" si="37">(D30)/D31</f>
        <v>#ERROR!</v>
      </c>
      <c r="E29" s="19" t="str">
        <f t="shared" si="37"/>
        <v>#REF!</v>
      </c>
      <c r="F29" s="19" t="str">
        <f t="shared" si="37"/>
        <v>#REF!</v>
      </c>
      <c r="G29" s="19">
        <v>0.017094017094017096</v>
      </c>
      <c r="H29" s="19" t="str">
        <f t="shared" ref="H29:I29" si="38">(H30)/H31</f>
        <v>#ERROR!</v>
      </c>
      <c r="I29" s="19" t="str">
        <f t="shared" si="38"/>
        <v>#ERROR!</v>
      </c>
      <c r="J29" s="19" t="str">
        <f>J30/J31</f>
        <v>#REF!</v>
      </c>
      <c r="K29" s="19" t="str">
        <f t="shared" ref="K29:L29" si="39">(K30)/K31</f>
        <v>#REF!</v>
      </c>
      <c r="L29" s="19" t="str">
        <f t="shared" si="39"/>
        <v>#REF!</v>
      </c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</row>
    <row r="30" ht="15.75" customHeight="1">
      <c r="A30" s="30"/>
      <c r="B30" s="30"/>
      <c r="C30" s="69" t="s">
        <v>94</v>
      </c>
      <c r="D30" s="70">
        <v>1.0</v>
      </c>
      <c r="E30" s="70" t="str">
        <f>'[1]CARMEN Y SEVERO OCHOA'!Y14</f>
        <v>#REF!</v>
      </c>
      <c r="F30" s="70" t="str">
        <f>'[1]SAN AGUSTIN'!Y14</f>
        <v>#REF!</v>
      </c>
      <c r="G30" s="70">
        <v>20.0</v>
      </c>
      <c r="H30" s="70" t="str">
        <f>[1]CABUEÑES!Y14</f>
        <v>#ERROR!</v>
      </c>
      <c r="I30" s="70" t="str">
        <f>[1]HOA!Y14</f>
        <v>#ERROR!</v>
      </c>
      <c r="J30" s="70" t="str">
        <f>'[1]ALVAREZ BUYLLA'!Y15</f>
        <v>#REF!</v>
      </c>
      <c r="K30" s="70" t="str">
        <f>'[1]VALLE DEL NALON'!Y14</f>
        <v>#REF!</v>
      </c>
      <c r="L30" s="70" t="str">
        <f t="shared" ref="L30:L31" si="40">SUM(D30:K30)</f>
        <v>#REF!</v>
      </c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</row>
    <row r="31" ht="15.75" customHeight="1">
      <c r="A31" s="33"/>
      <c r="B31" s="33"/>
      <c r="C31" s="69" t="s">
        <v>95</v>
      </c>
      <c r="D31" s="70" t="str">
        <f>[1]JARRIO!V14</f>
        <v>#ERROR!</v>
      </c>
      <c r="E31" s="70" t="str">
        <f>'[1]CARMEN Y SEVERO OCHOA'!V14</f>
        <v>#REF!</v>
      </c>
      <c r="F31" s="70" t="str">
        <f>'[1]SAN AGUSTIN'!V14</f>
        <v>#REF!</v>
      </c>
      <c r="G31" s="70">
        <v>1170.0</v>
      </c>
      <c r="H31" s="70" t="str">
        <f>[1]CABUEÑES!V14</f>
        <v>#ERROR!</v>
      </c>
      <c r="I31" s="70" t="str">
        <f>[1]HOA!V14</f>
        <v>#ERROR!</v>
      </c>
      <c r="J31" s="70" t="str">
        <f>'[1]ALVAREZ BUYLLA'!V15</f>
        <v>#REF!</v>
      </c>
      <c r="K31" s="70" t="str">
        <f>'[1]VALLE DEL NALON'!V14</f>
        <v>#REF!</v>
      </c>
      <c r="L31" s="70" t="str">
        <f t="shared" si="40"/>
        <v>#ERROR!</v>
      </c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</row>
    <row r="32" ht="15.75" customHeight="1">
      <c r="A32" s="17" t="s">
        <v>51</v>
      </c>
      <c r="B32" s="18" t="s">
        <v>52</v>
      </c>
      <c r="C32" s="66" t="s">
        <v>93</v>
      </c>
      <c r="D32" s="19" t="str">
        <f t="shared" ref="D32:F32" si="41">(D33)/D34</f>
        <v>#ERROR!</v>
      </c>
      <c r="E32" s="19" t="str">
        <f t="shared" si="41"/>
        <v>#REF!</v>
      </c>
      <c r="F32" s="19" t="str">
        <f t="shared" si="41"/>
        <v>#REF!</v>
      </c>
      <c r="G32" s="19">
        <v>0.5138974675725757</v>
      </c>
      <c r="H32" s="19" t="str">
        <f t="shared" ref="H32:L32" si="42">(H33)/H34</f>
        <v>#ERROR!</v>
      </c>
      <c r="I32" s="19" t="str">
        <f t="shared" si="42"/>
        <v>#ERROR!</v>
      </c>
      <c r="J32" s="19" t="str">
        <f t="shared" si="42"/>
        <v>#REF!</v>
      </c>
      <c r="K32" s="19" t="str">
        <f t="shared" si="42"/>
        <v>#REF!</v>
      </c>
      <c r="L32" s="19" t="str">
        <f t="shared" si="42"/>
        <v>#ERROR!</v>
      </c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</row>
    <row r="33" ht="15.75" customHeight="1">
      <c r="A33" s="30"/>
      <c r="B33" s="30"/>
      <c r="C33" s="69" t="s">
        <v>94</v>
      </c>
      <c r="D33" s="70" t="str">
        <f>[1]JARRIO!Z14</f>
        <v>#ERROR!</v>
      </c>
      <c r="E33" s="70" t="str">
        <f>'[1]CARMEN Y SEVERO OCHOA'!Z14</f>
        <v>#REF!</v>
      </c>
      <c r="F33" s="70" t="str">
        <f>'[1]SAN AGUSTIN'!Z14</f>
        <v>#REF!</v>
      </c>
      <c r="G33" s="70">
        <v>832.0</v>
      </c>
      <c r="H33" s="70" t="str">
        <f>[1]CABUEÑES!Z14</f>
        <v>#ERROR!</v>
      </c>
      <c r="I33" s="70" t="str">
        <f>[1]HOA!Z14</f>
        <v>#ERROR!</v>
      </c>
      <c r="J33" s="70" t="str">
        <f>'[1]ALVAREZ BUYLLA'!Z15</f>
        <v>#REF!</v>
      </c>
      <c r="K33" s="70" t="str">
        <f>'[1]VALLE DEL NALON'!Z14</f>
        <v>#REF!</v>
      </c>
      <c r="L33" s="70" t="str">
        <f t="shared" ref="L33:L34" si="45">SUM(D33:K33)</f>
        <v>#ERROR!</v>
      </c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33"/>
      <c r="B34" s="33"/>
      <c r="C34" s="69" t="s">
        <v>95</v>
      </c>
      <c r="D34" s="70" t="str">
        <f t="shared" ref="D34:F34" si="43">D4</f>
        <v>#ERROR!</v>
      </c>
      <c r="E34" s="70" t="str">
        <f t="shared" si="43"/>
        <v>#REF!</v>
      </c>
      <c r="F34" s="70" t="str">
        <f t="shared" si="43"/>
        <v>#REF!</v>
      </c>
      <c r="G34" s="70">
        <v>1619.0</v>
      </c>
      <c r="H34" s="70" t="str">
        <f t="shared" ref="H34:K34" si="44">H4</f>
        <v>#ERROR!</v>
      </c>
      <c r="I34" s="70" t="str">
        <f t="shared" si="44"/>
        <v>#ERROR!</v>
      </c>
      <c r="J34" s="70" t="str">
        <f t="shared" si="44"/>
        <v>#REF!</v>
      </c>
      <c r="K34" s="70" t="str">
        <f t="shared" si="44"/>
        <v>#REF!</v>
      </c>
      <c r="L34" s="70" t="str">
        <f t="shared" si="45"/>
        <v>#ERROR!</v>
      </c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17" t="s">
        <v>53</v>
      </c>
      <c r="B35" s="18" t="s">
        <v>96</v>
      </c>
      <c r="C35" s="66" t="s">
        <v>93</v>
      </c>
      <c r="D35" s="19" t="str">
        <f t="shared" ref="D35:F35" si="46">(D36)/D37</f>
        <v>#ERROR!</v>
      </c>
      <c r="E35" s="19" t="str">
        <f t="shared" si="46"/>
        <v>#REF!</v>
      </c>
      <c r="F35" s="19" t="str">
        <f t="shared" si="46"/>
        <v>#REF!</v>
      </c>
      <c r="G35" s="19">
        <v>0.21741815935762818</v>
      </c>
      <c r="H35" s="19" t="str">
        <f t="shared" ref="H35:L35" si="47">(H36)/H37</f>
        <v>#ERROR!</v>
      </c>
      <c r="I35" s="19" t="str">
        <f t="shared" si="47"/>
        <v>#ERROR!</v>
      </c>
      <c r="J35" s="19" t="str">
        <f t="shared" si="47"/>
        <v>#REF!</v>
      </c>
      <c r="K35" s="19" t="str">
        <f t="shared" si="47"/>
        <v>#REF!</v>
      </c>
      <c r="L35" s="19" t="str">
        <f t="shared" si="47"/>
        <v>#ERROR!</v>
      </c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</row>
    <row r="36" ht="15.75" customHeight="1">
      <c r="A36" s="30"/>
      <c r="B36" s="30"/>
      <c r="C36" s="69" t="s">
        <v>94</v>
      </c>
      <c r="D36" s="70" t="str">
        <f>[1]JARRIO!AA14</f>
        <v>#ERROR!</v>
      </c>
      <c r="E36" s="70" t="str">
        <f>'[1]CARMEN Y SEVERO OCHOA'!AA14</f>
        <v>#REF!</v>
      </c>
      <c r="F36" s="70" t="str">
        <f>'[1]SAN AGUSTIN'!AA14</f>
        <v>#REF!</v>
      </c>
      <c r="G36" s="70">
        <v>352.0</v>
      </c>
      <c r="H36" s="70" t="str">
        <f>[1]CABUEÑES!AA14</f>
        <v>#ERROR!</v>
      </c>
      <c r="I36" s="70" t="str">
        <f>[1]HOA!AA14</f>
        <v>#ERROR!</v>
      </c>
      <c r="J36" s="70" t="str">
        <f>'[1]ALVAREZ BUYLLA'!AA15</f>
        <v>#REF!</v>
      </c>
      <c r="K36" s="70" t="str">
        <f>'[1]VALLE DEL NALON'!AA14</f>
        <v>#REF!</v>
      </c>
      <c r="L36" s="70" t="str">
        <f t="shared" ref="L36:L37" si="50">SUM(D36:K36)</f>
        <v>#ERROR!</v>
      </c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33"/>
      <c r="B37" s="33"/>
      <c r="C37" s="69" t="s">
        <v>95</v>
      </c>
      <c r="D37" s="70" t="str">
        <f t="shared" ref="D37:F37" si="48">D34</f>
        <v>#ERROR!</v>
      </c>
      <c r="E37" s="70" t="str">
        <f t="shared" si="48"/>
        <v>#REF!</v>
      </c>
      <c r="F37" s="70" t="str">
        <f t="shared" si="48"/>
        <v>#REF!</v>
      </c>
      <c r="G37" s="70">
        <v>1619.0</v>
      </c>
      <c r="H37" s="70" t="str">
        <f>H34</f>
        <v>#ERROR!</v>
      </c>
      <c r="I37" s="70" t="str">
        <f t="shared" ref="I37:K37" si="49">I4</f>
        <v>#ERROR!</v>
      </c>
      <c r="J37" s="70" t="str">
        <f t="shared" si="49"/>
        <v>#REF!</v>
      </c>
      <c r="K37" s="70" t="str">
        <f t="shared" si="49"/>
        <v>#REF!</v>
      </c>
      <c r="L37" s="70" t="str">
        <f t="shared" si="50"/>
        <v>#ERROR!</v>
      </c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17" t="s">
        <v>16</v>
      </c>
      <c r="B38" s="18" t="s">
        <v>55</v>
      </c>
      <c r="C38" s="66" t="s">
        <v>93</v>
      </c>
      <c r="D38" s="19" t="str">
        <f t="shared" ref="D38:F38" si="51">(D39)/D40</f>
        <v>#ERROR!</v>
      </c>
      <c r="E38" s="19" t="str">
        <f t="shared" si="51"/>
        <v>#REF!</v>
      </c>
      <c r="F38" s="19" t="str">
        <f t="shared" si="51"/>
        <v>#REF!</v>
      </c>
      <c r="G38" s="19">
        <v>0.24088943792464484</v>
      </c>
      <c r="H38" s="19" t="str">
        <f t="shared" ref="H38:L38" si="52">(H39)/H40</f>
        <v>#ERROR!</v>
      </c>
      <c r="I38" s="19" t="str">
        <f t="shared" si="52"/>
        <v>#ERROR!</v>
      </c>
      <c r="J38" s="19" t="str">
        <f t="shared" si="52"/>
        <v>#REF!</v>
      </c>
      <c r="K38" s="19" t="str">
        <f t="shared" si="52"/>
        <v>#REF!</v>
      </c>
      <c r="L38" s="19" t="str">
        <f t="shared" si="52"/>
        <v>#ERROR!</v>
      </c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</row>
    <row r="39" ht="15.75" customHeight="1">
      <c r="A39" s="30"/>
      <c r="B39" s="30"/>
      <c r="C39" s="69" t="s">
        <v>94</v>
      </c>
      <c r="D39" s="70" t="str">
        <f>[1]JARRIO!AC14</f>
        <v>#ERROR!</v>
      </c>
      <c r="E39" s="70" t="str">
        <f>'[1]CARMEN Y SEVERO OCHOA'!AB14</f>
        <v>#REF!</v>
      </c>
      <c r="F39" s="70" t="str">
        <f>'[1]SAN AGUSTIN'!AB14</f>
        <v>#REF!</v>
      </c>
      <c r="G39" s="70">
        <v>390.0</v>
      </c>
      <c r="H39" s="70" t="str">
        <f>[1]CABUEÑES!AB14</f>
        <v>#ERROR!</v>
      </c>
      <c r="I39" s="70" t="str">
        <f>[1]HOA!AB14</f>
        <v>#ERROR!</v>
      </c>
      <c r="J39" s="70" t="str">
        <f>'[1]ALVAREZ BUYLLA'!AB15</f>
        <v>#REF!</v>
      </c>
      <c r="K39" s="70" t="str">
        <f>'[1]VALLE DEL NALON'!AB14</f>
        <v>#REF!</v>
      </c>
      <c r="L39" s="70" t="str">
        <f t="shared" ref="L39:L40" si="55">SUM(D39:K39)</f>
        <v>#ERROR!</v>
      </c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33"/>
      <c r="B40" s="33"/>
      <c r="C40" s="69" t="s">
        <v>95</v>
      </c>
      <c r="D40" s="70" t="str">
        <f t="shared" ref="D40:F40" si="53">D4</f>
        <v>#ERROR!</v>
      </c>
      <c r="E40" s="70" t="str">
        <f t="shared" si="53"/>
        <v>#REF!</v>
      </c>
      <c r="F40" s="70" t="str">
        <f t="shared" si="53"/>
        <v>#REF!</v>
      </c>
      <c r="G40" s="70">
        <v>1619.0</v>
      </c>
      <c r="H40" s="70" t="str">
        <f t="shared" ref="H40:K40" si="54">H4</f>
        <v>#ERROR!</v>
      </c>
      <c r="I40" s="70" t="str">
        <f t="shared" si="54"/>
        <v>#ERROR!</v>
      </c>
      <c r="J40" s="70" t="str">
        <f t="shared" si="54"/>
        <v>#REF!</v>
      </c>
      <c r="K40" s="70" t="str">
        <f t="shared" si="54"/>
        <v>#REF!</v>
      </c>
      <c r="L40" s="70" t="str">
        <f t="shared" si="55"/>
        <v>#ERROR!</v>
      </c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17" t="s">
        <v>56</v>
      </c>
      <c r="B41" s="18" t="s">
        <v>57</v>
      </c>
      <c r="C41" s="66" t="s">
        <v>93</v>
      </c>
      <c r="D41" s="19" t="str">
        <f t="shared" ref="D41:F41" si="56">(D42)/D43</f>
        <v>#ERROR!</v>
      </c>
      <c r="E41" s="19" t="str">
        <f t="shared" si="56"/>
        <v>#REF!</v>
      </c>
      <c r="F41" s="19" t="str">
        <f t="shared" si="56"/>
        <v>#REF!</v>
      </c>
      <c r="G41" s="19">
        <v>0.19394688079061148</v>
      </c>
      <c r="H41" s="19" t="str">
        <f t="shared" ref="H41:L41" si="57">(H42)/H43</f>
        <v>#ERROR!</v>
      </c>
      <c r="I41" s="19" t="str">
        <f t="shared" si="57"/>
        <v>#ERROR!</v>
      </c>
      <c r="J41" s="19" t="str">
        <f t="shared" si="57"/>
        <v>#REF!</v>
      </c>
      <c r="K41" s="19" t="str">
        <f t="shared" si="57"/>
        <v>#REF!</v>
      </c>
      <c r="L41" s="19" t="str">
        <f t="shared" si="57"/>
        <v>#REF!</v>
      </c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</row>
    <row r="42" ht="15.75" customHeight="1">
      <c r="A42" s="30"/>
      <c r="B42" s="30"/>
      <c r="C42" s="69" t="s">
        <v>94</v>
      </c>
      <c r="D42" s="70">
        <v>25.0</v>
      </c>
      <c r="E42" s="70" t="str">
        <f>'[1]CARMEN Y SEVERO OCHOA'!AC14</f>
        <v>#REF!</v>
      </c>
      <c r="F42" s="70" t="str">
        <f>'[1]SAN AGUSTIN'!AC14</f>
        <v>#REF!</v>
      </c>
      <c r="G42" s="70">
        <v>314.0</v>
      </c>
      <c r="H42" s="70" t="str">
        <f>[1]CABUEÑES!AC14</f>
        <v>#ERROR!</v>
      </c>
      <c r="I42" s="70" t="str">
        <f>[1]HOA!AC14</f>
        <v>#ERROR!</v>
      </c>
      <c r="J42" s="70" t="str">
        <f>'[1]ALVAREZ BUYLLA'!AC15</f>
        <v>#REF!</v>
      </c>
      <c r="K42" s="70" t="str">
        <f>'[1]VALLE DEL NALON'!AC14</f>
        <v>#REF!</v>
      </c>
      <c r="L42" s="70" t="str">
        <f t="shared" ref="L42:L43" si="60">SUM(D42:K42)</f>
        <v>#REF!</v>
      </c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33"/>
      <c r="B43" s="33"/>
      <c r="C43" s="69" t="s">
        <v>95</v>
      </c>
      <c r="D43" s="70" t="str">
        <f t="shared" ref="D43:F43" si="58">D4</f>
        <v>#ERROR!</v>
      </c>
      <c r="E43" s="70" t="str">
        <f t="shared" si="58"/>
        <v>#REF!</v>
      </c>
      <c r="F43" s="70" t="str">
        <f t="shared" si="58"/>
        <v>#REF!</v>
      </c>
      <c r="G43" s="70">
        <v>1619.0</v>
      </c>
      <c r="H43" s="70" t="str">
        <f t="shared" ref="H43:K43" si="59">H4</f>
        <v>#ERROR!</v>
      </c>
      <c r="I43" s="70" t="str">
        <f t="shared" si="59"/>
        <v>#ERROR!</v>
      </c>
      <c r="J43" s="70" t="str">
        <f t="shared" si="59"/>
        <v>#REF!</v>
      </c>
      <c r="K43" s="70" t="str">
        <f t="shared" si="59"/>
        <v>#REF!</v>
      </c>
      <c r="L43" s="70" t="str">
        <f t="shared" si="60"/>
        <v>#ERROR!</v>
      </c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17" t="s">
        <v>59</v>
      </c>
      <c r="B44" s="18" t="s">
        <v>60</v>
      </c>
      <c r="C44" s="66" t="s">
        <v>93</v>
      </c>
      <c r="D44" s="19" t="str">
        <f t="shared" ref="D44:F44" si="61">(D45)/D46</f>
        <v>#ERROR!</v>
      </c>
      <c r="E44" s="19" t="str">
        <f t="shared" si="61"/>
        <v>#REF!</v>
      </c>
      <c r="F44" s="19" t="str">
        <f t="shared" si="61"/>
        <v>#REF!</v>
      </c>
      <c r="G44" s="19">
        <v>0.033971587399629403</v>
      </c>
      <c r="H44" s="19" t="str">
        <f t="shared" ref="H44:L44" si="62">(H45)/H46</f>
        <v>#ERROR!</v>
      </c>
      <c r="I44" s="19" t="str">
        <f t="shared" si="62"/>
        <v>#ERROR!</v>
      </c>
      <c r="J44" s="19" t="str">
        <f t="shared" si="62"/>
        <v>#REF!</v>
      </c>
      <c r="K44" s="19" t="str">
        <f t="shared" si="62"/>
        <v>#REF!</v>
      </c>
      <c r="L44" s="19" t="str">
        <f t="shared" si="62"/>
        <v>#REF!</v>
      </c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30"/>
      <c r="B45" s="30"/>
      <c r="C45" s="69" t="s">
        <v>94</v>
      </c>
      <c r="D45" s="70">
        <v>0.0</v>
      </c>
      <c r="E45" s="70" t="str">
        <f>'[1]CARMEN Y SEVERO OCHOA'!AD14</f>
        <v>#REF!</v>
      </c>
      <c r="F45" s="70" t="str">
        <f>'[1]SAN AGUSTIN'!AD14</f>
        <v>#REF!</v>
      </c>
      <c r="G45" s="70">
        <v>55.0</v>
      </c>
      <c r="H45" s="70" t="str">
        <f>[1]CABUEÑES!AD14</f>
        <v>#ERROR!</v>
      </c>
      <c r="I45" s="70" t="str">
        <f>[1]HOA!AD14</f>
        <v>#ERROR!</v>
      </c>
      <c r="J45" s="70" t="str">
        <f>'[1]ALVAREZ BUYLLA'!AD15</f>
        <v>#REF!</v>
      </c>
      <c r="K45" s="70" t="str">
        <f>'[1]VALLE DEL NALON'!AD14</f>
        <v>#REF!</v>
      </c>
      <c r="L45" s="70" t="str">
        <f t="shared" ref="L45:L46" si="65">SUM(D45:K45)</f>
        <v>#REF!</v>
      </c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33"/>
      <c r="B46" s="33"/>
      <c r="C46" s="69" t="s">
        <v>95</v>
      </c>
      <c r="D46" s="70" t="str">
        <f t="shared" ref="D46:F46" si="63">D4</f>
        <v>#ERROR!</v>
      </c>
      <c r="E46" s="70" t="str">
        <f t="shared" si="63"/>
        <v>#REF!</v>
      </c>
      <c r="F46" s="70" t="str">
        <f t="shared" si="63"/>
        <v>#REF!</v>
      </c>
      <c r="G46" s="70">
        <v>1619.0</v>
      </c>
      <c r="H46" s="70" t="str">
        <f t="shared" ref="H46:K46" si="64">H4</f>
        <v>#ERROR!</v>
      </c>
      <c r="I46" s="70" t="str">
        <f t="shared" si="64"/>
        <v>#ERROR!</v>
      </c>
      <c r="J46" s="70" t="str">
        <f t="shared" si="64"/>
        <v>#REF!</v>
      </c>
      <c r="K46" s="70" t="str">
        <f t="shared" si="64"/>
        <v>#REF!</v>
      </c>
      <c r="L46" s="70" t="str">
        <f t="shared" si="65"/>
        <v>#ERROR!</v>
      </c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17" t="s">
        <v>61</v>
      </c>
      <c r="B47" s="18" t="s">
        <v>62</v>
      </c>
      <c r="C47" s="66" t="s">
        <v>93</v>
      </c>
      <c r="D47" s="19" t="str">
        <f t="shared" ref="D47:F47" si="66">(D48)/D49</f>
        <v>#ERROR!</v>
      </c>
      <c r="E47" s="19" t="str">
        <f t="shared" si="66"/>
        <v>#REF!</v>
      </c>
      <c r="F47" s="19" t="str">
        <f t="shared" si="66"/>
        <v>#REF!</v>
      </c>
      <c r="G47" s="19">
        <v>0.012970969734403953</v>
      </c>
      <c r="H47" s="19" t="str">
        <f t="shared" ref="H47:L47" si="67">(H48)/H49</f>
        <v>#ERROR!</v>
      </c>
      <c r="I47" s="19" t="str">
        <f t="shared" si="67"/>
        <v>#ERROR!</v>
      </c>
      <c r="J47" s="19" t="str">
        <f t="shared" si="67"/>
        <v>#REF!</v>
      </c>
      <c r="K47" s="19" t="str">
        <f t="shared" si="67"/>
        <v>#REF!</v>
      </c>
      <c r="L47" s="19" t="str">
        <f t="shared" si="67"/>
        <v>#REF!</v>
      </c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30"/>
      <c r="B48" s="30"/>
      <c r="C48" s="69" t="s">
        <v>94</v>
      </c>
      <c r="D48" s="70">
        <v>0.0</v>
      </c>
      <c r="E48" s="70" t="str">
        <f>'[1]CARMEN Y SEVERO OCHOA'!AE14</f>
        <v>#REF!</v>
      </c>
      <c r="F48" s="70" t="str">
        <f>'[1]SAN AGUSTIN'!AE14</f>
        <v>#REF!</v>
      </c>
      <c r="G48" s="70">
        <v>21.0</v>
      </c>
      <c r="H48" s="70" t="str">
        <f>[1]CABUEÑES!AE14</f>
        <v>#ERROR!</v>
      </c>
      <c r="I48" s="70" t="str">
        <f>[1]HOA!AE14</f>
        <v>#ERROR!</v>
      </c>
      <c r="J48" s="70" t="str">
        <f>'[1]ALVAREZ BUYLLA'!AE15</f>
        <v>#REF!</v>
      </c>
      <c r="K48" s="70" t="str">
        <f>'[1]VALLE DEL NALON'!AE14</f>
        <v>#REF!</v>
      </c>
      <c r="L48" s="70" t="str">
        <f t="shared" ref="L48:L49" si="70">SUM(D48:K48)</f>
        <v>#REF!</v>
      </c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33"/>
      <c r="B49" s="33"/>
      <c r="C49" s="69" t="s">
        <v>95</v>
      </c>
      <c r="D49" s="70" t="str">
        <f t="shared" ref="D49:F49" si="68">D4</f>
        <v>#ERROR!</v>
      </c>
      <c r="E49" s="70" t="str">
        <f t="shared" si="68"/>
        <v>#REF!</v>
      </c>
      <c r="F49" s="70" t="str">
        <f t="shared" si="68"/>
        <v>#REF!</v>
      </c>
      <c r="G49" s="70">
        <v>1619.0</v>
      </c>
      <c r="H49" s="70" t="str">
        <f t="shared" ref="H49:K49" si="69">H4</f>
        <v>#ERROR!</v>
      </c>
      <c r="I49" s="70" t="str">
        <f t="shared" si="69"/>
        <v>#ERROR!</v>
      </c>
      <c r="J49" s="70" t="str">
        <f t="shared" si="69"/>
        <v>#REF!</v>
      </c>
      <c r="K49" s="70" t="str">
        <f t="shared" si="69"/>
        <v>#REF!</v>
      </c>
      <c r="L49" s="70" t="str">
        <f t="shared" si="70"/>
        <v>#ERROR!</v>
      </c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17" t="s">
        <v>20</v>
      </c>
      <c r="B50" s="18" t="s">
        <v>21</v>
      </c>
      <c r="C50" s="66" t="s">
        <v>93</v>
      </c>
      <c r="D50" s="19" t="str">
        <f t="shared" ref="D50:F50" si="71">(D51)/D52</f>
        <v>#ERROR!</v>
      </c>
      <c r="E50" s="19" t="str">
        <f t="shared" si="71"/>
        <v>#REF!</v>
      </c>
      <c r="F50" s="19" t="str">
        <f t="shared" si="71"/>
        <v>#REF!</v>
      </c>
      <c r="G50" s="19">
        <v>0.13236870310825294</v>
      </c>
      <c r="H50" s="19" t="str">
        <f t="shared" ref="H50:L50" si="72">(H51)/H52</f>
        <v>#ERROR!</v>
      </c>
      <c r="I50" s="19" t="str">
        <f t="shared" si="72"/>
        <v>#ERROR!</v>
      </c>
      <c r="J50" s="19" t="str">
        <f t="shared" si="72"/>
        <v>#REF!</v>
      </c>
      <c r="K50" s="19" t="str">
        <f t="shared" si="72"/>
        <v>#REF!</v>
      </c>
      <c r="L50" s="19" t="str">
        <f t="shared" si="72"/>
        <v>#ERROR!</v>
      </c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30"/>
      <c r="B51" s="30"/>
      <c r="C51" s="69" t="s">
        <v>94</v>
      </c>
      <c r="D51" s="70" t="str">
        <f>[1]JARRIO!J14</f>
        <v>#ERROR!</v>
      </c>
      <c r="E51" s="70" t="str">
        <f>'[1]CARMEN Y SEVERO OCHOA'!J14</f>
        <v>#REF!</v>
      </c>
      <c r="F51" s="70" t="str">
        <f>'[1]SAN AGUSTIN'!J14</f>
        <v>#REF!</v>
      </c>
      <c r="G51" s="70">
        <v>247.0</v>
      </c>
      <c r="H51" s="70" t="str">
        <f>[1]CABUEÑES!J14</f>
        <v>#ERROR!</v>
      </c>
      <c r="I51" s="70" t="str">
        <f>[1]HOA!J14</f>
        <v>#ERROR!</v>
      </c>
      <c r="J51" s="70" t="str">
        <f>'[1]ALVAREZ BUYLLA'!J15</f>
        <v>#REF!</v>
      </c>
      <c r="K51" s="70" t="str">
        <f>'[1]VALLE DEL NALON'!J14</f>
        <v>#REF!</v>
      </c>
      <c r="L51" s="70" t="str">
        <f t="shared" ref="L51:L52" si="73">SUM(D51:K51)</f>
        <v>#ERROR!</v>
      </c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33"/>
      <c r="B52" s="33"/>
      <c r="C52" s="69" t="s">
        <v>95</v>
      </c>
      <c r="D52" s="70" t="str">
        <f>[1]JARRIO!E14</f>
        <v>#ERROR!</v>
      </c>
      <c r="E52" s="70" t="str">
        <f>'[1]CARMEN Y SEVERO OCHOA'!E14</f>
        <v>#REF!</v>
      </c>
      <c r="F52" s="70" t="str">
        <f>'[1]SAN AGUSTIN'!E14</f>
        <v>#REF!</v>
      </c>
      <c r="G52" s="70">
        <v>1866.0</v>
      </c>
      <c r="H52" s="70" t="str">
        <f>[1]CABUEÑES!E14</f>
        <v>#ERROR!</v>
      </c>
      <c r="I52" s="70" t="str">
        <f>[1]HOA!E14</f>
        <v>#ERROR!</v>
      </c>
      <c r="J52" s="70" t="str">
        <f>'[1]ALVAREZ BUYLLA'!E15</f>
        <v>#REF!</v>
      </c>
      <c r="K52" s="70" t="str">
        <f>'[1]VALLE DEL NALON'!E14</f>
        <v>#REF!</v>
      </c>
      <c r="L52" s="70" t="str">
        <f t="shared" si="73"/>
        <v>#ERROR!</v>
      </c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17" t="s">
        <v>63</v>
      </c>
      <c r="B53" s="18" t="s">
        <v>64</v>
      </c>
      <c r="C53" s="66" t="s">
        <v>93</v>
      </c>
      <c r="D53" s="19" t="str">
        <f t="shared" ref="D53:F53" si="74">(D54)/D55</f>
        <v>#ERROR!</v>
      </c>
      <c r="E53" s="19" t="str">
        <f t="shared" si="74"/>
        <v>#REF!</v>
      </c>
      <c r="F53" s="19" t="str">
        <f t="shared" si="74"/>
        <v>#REF!</v>
      </c>
      <c r="G53" s="19">
        <v>0.025187566988210074</v>
      </c>
      <c r="H53" s="19" t="str">
        <f t="shared" ref="H53:L53" si="75">(H54)/H55</f>
        <v>#ERROR!</v>
      </c>
      <c r="I53" s="19" t="str">
        <f t="shared" si="75"/>
        <v>#ERROR!</v>
      </c>
      <c r="J53" s="19" t="str">
        <f t="shared" si="75"/>
        <v>#REF!</v>
      </c>
      <c r="K53" s="19" t="str">
        <f t="shared" si="75"/>
        <v>#REF!</v>
      </c>
      <c r="L53" s="19" t="str">
        <f t="shared" si="75"/>
        <v>#ERROR!</v>
      </c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30"/>
      <c r="B54" s="30"/>
      <c r="C54" s="69" t="s">
        <v>94</v>
      </c>
      <c r="D54" s="70" t="str">
        <f>[1]JARRIO!AF14</f>
        <v>#ERROR!</v>
      </c>
      <c r="E54" s="70" t="str">
        <f>'[1]CARMEN Y SEVERO OCHOA'!AF14</f>
        <v>#REF!</v>
      </c>
      <c r="F54" s="70" t="str">
        <f>'[1]SAN AGUSTIN'!AF14</f>
        <v>#REF!</v>
      </c>
      <c r="G54" s="70">
        <v>47.0</v>
      </c>
      <c r="H54" s="70" t="str">
        <f>[1]CABUEÑES!AF14</f>
        <v>#ERROR!</v>
      </c>
      <c r="I54" s="70" t="str">
        <f>[1]HOA!AF14</f>
        <v>#ERROR!</v>
      </c>
      <c r="J54" s="70" t="str">
        <f>'[1]ALVAREZ BUYLLA'!AF15</f>
        <v>#REF!</v>
      </c>
      <c r="K54" s="70" t="str">
        <f>'[1]VALLE DEL NALON'!AF14</f>
        <v>#REF!</v>
      </c>
      <c r="L54" s="70" t="str">
        <f t="shared" ref="L54:L55" si="78">SUM(D54:K54)</f>
        <v>#ERROR!</v>
      </c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33"/>
      <c r="B55" s="33"/>
      <c r="C55" s="69" t="s">
        <v>95</v>
      </c>
      <c r="D55" s="70" t="str">
        <f t="shared" ref="D55:F55" si="76">D52</f>
        <v>#ERROR!</v>
      </c>
      <c r="E55" s="70" t="str">
        <f t="shared" si="76"/>
        <v>#REF!</v>
      </c>
      <c r="F55" s="70" t="str">
        <f t="shared" si="76"/>
        <v>#REF!</v>
      </c>
      <c r="G55" s="70">
        <v>1866.0</v>
      </c>
      <c r="H55" s="70" t="str">
        <f t="shared" ref="H55:K55" si="77">H52</f>
        <v>#ERROR!</v>
      </c>
      <c r="I55" s="70" t="str">
        <f t="shared" si="77"/>
        <v>#ERROR!</v>
      </c>
      <c r="J55" s="70" t="str">
        <f t="shared" si="77"/>
        <v>#REF!</v>
      </c>
      <c r="K55" s="70" t="str">
        <f t="shared" si="77"/>
        <v>#REF!</v>
      </c>
      <c r="L55" s="70" t="str">
        <f t="shared" si="78"/>
        <v>#ERROR!</v>
      </c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17" t="s">
        <v>65</v>
      </c>
      <c r="B56" s="18" t="s">
        <v>66</v>
      </c>
      <c r="C56" s="66" t="s">
        <v>93</v>
      </c>
      <c r="D56" s="19" t="str">
        <f t="shared" ref="D56:F56" si="79">(D57)/D58</f>
        <v>#ERROR!</v>
      </c>
      <c r="E56" s="19" t="str">
        <f t="shared" si="79"/>
        <v>#REF!</v>
      </c>
      <c r="F56" s="19" t="str">
        <f t="shared" si="79"/>
        <v>#REF!</v>
      </c>
      <c r="G56" s="19">
        <v>0.10718113612004287</v>
      </c>
      <c r="H56" s="19" t="str">
        <f t="shared" ref="H56:L56" si="80">(H57)/H58</f>
        <v>#ERROR!</v>
      </c>
      <c r="I56" s="19" t="str">
        <f t="shared" si="80"/>
        <v>#ERROR!</v>
      </c>
      <c r="J56" s="19" t="str">
        <f t="shared" si="80"/>
        <v>#REF!</v>
      </c>
      <c r="K56" s="19" t="str">
        <f t="shared" si="80"/>
        <v>#REF!</v>
      </c>
      <c r="L56" s="19" t="str">
        <f t="shared" si="80"/>
        <v>#ERROR!</v>
      </c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30"/>
      <c r="B57" s="30"/>
      <c r="C57" s="69" t="s">
        <v>94</v>
      </c>
      <c r="D57" s="70" t="str">
        <f>[1]JARRIO!AG14</f>
        <v>#ERROR!</v>
      </c>
      <c r="E57" s="70" t="str">
        <f>'[1]CARMEN Y SEVERO OCHOA'!AG14</f>
        <v>#REF!</v>
      </c>
      <c r="F57" s="70" t="str">
        <f>'[1]SAN AGUSTIN'!AG14</f>
        <v>#REF!</v>
      </c>
      <c r="G57" s="70">
        <v>200.0</v>
      </c>
      <c r="H57" s="70" t="str">
        <f>[1]CABUEÑES!AG14</f>
        <v>#ERROR!</v>
      </c>
      <c r="I57" s="70" t="str">
        <f>[1]HOA!AG14</f>
        <v>#ERROR!</v>
      </c>
      <c r="J57" s="70" t="str">
        <f>'[1]ALVAREZ BUYLLA'!AG15</f>
        <v>#REF!</v>
      </c>
      <c r="K57" s="70" t="str">
        <f>'[1]VALLE DEL NALON'!AG14</f>
        <v>#REF!</v>
      </c>
      <c r="L57" s="70" t="str">
        <f>SUM(D57:K57)</f>
        <v>#ERROR!</v>
      </c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33"/>
      <c r="B58" s="33"/>
      <c r="C58" s="69" t="s">
        <v>95</v>
      </c>
      <c r="D58" s="70" t="str">
        <f t="shared" ref="D58:F58" si="81">D52</f>
        <v>#ERROR!</v>
      </c>
      <c r="E58" s="70" t="str">
        <f t="shared" si="81"/>
        <v>#REF!</v>
      </c>
      <c r="F58" s="70" t="str">
        <f t="shared" si="81"/>
        <v>#REF!</v>
      </c>
      <c r="G58" s="70">
        <v>1866.0</v>
      </c>
      <c r="H58" s="70" t="str">
        <f t="shared" ref="H58:L58" si="82">H52</f>
        <v>#ERROR!</v>
      </c>
      <c r="I58" s="70" t="str">
        <f t="shared" si="82"/>
        <v>#ERROR!</v>
      </c>
      <c r="J58" s="70" t="str">
        <f t="shared" si="82"/>
        <v>#REF!</v>
      </c>
      <c r="K58" s="70" t="str">
        <f t="shared" si="82"/>
        <v>#REF!</v>
      </c>
      <c r="L58" s="70" t="str">
        <f t="shared" si="82"/>
        <v>#ERROR!</v>
      </c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17" t="s">
        <v>67</v>
      </c>
      <c r="B59" s="18" t="s">
        <v>68</v>
      </c>
      <c r="C59" s="66" t="s">
        <v>93</v>
      </c>
      <c r="D59" s="19">
        <v>0.375</v>
      </c>
      <c r="E59" s="19">
        <v>0.8</v>
      </c>
      <c r="F59" s="19">
        <v>0.5</v>
      </c>
      <c r="G59" s="19">
        <v>0.5373831775700935</v>
      </c>
      <c r="H59" s="19">
        <v>0.6979166666666666</v>
      </c>
      <c r="I59" s="19">
        <v>0.45454545454545453</v>
      </c>
      <c r="J59" s="19">
        <v>0.1875</v>
      </c>
      <c r="K59" s="19">
        <v>0.631578947368421</v>
      </c>
      <c r="L59" s="19">
        <v>0.5535714285714286</v>
      </c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30"/>
      <c r="B60" s="30"/>
      <c r="C60" s="69" t="s">
        <v>94</v>
      </c>
      <c r="D60" s="70">
        <v>9.0</v>
      </c>
      <c r="E60" s="70">
        <v>8.0</v>
      </c>
      <c r="F60" s="70">
        <v>29.0</v>
      </c>
      <c r="G60" s="70">
        <v>115.0</v>
      </c>
      <c r="H60" s="70">
        <v>67.0</v>
      </c>
      <c r="I60" s="70">
        <v>5.0</v>
      </c>
      <c r="J60" s="70">
        <v>3.0</v>
      </c>
      <c r="K60" s="70">
        <v>12.0</v>
      </c>
      <c r="L60" s="70">
        <v>248.0</v>
      </c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33"/>
      <c r="B61" s="33"/>
      <c r="C61" s="69" t="s">
        <v>95</v>
      </c>
      <c r="D61" s="70">
        <v>24.0</v>
      </c>
      <c r="E61" s="70">
        <v>10.0</v>
      </c>
      <c r="F61" s="70">
        <v>58.0</v>
      </c>
      <c r="G61" s="70">
        <v>214.0</v>
      </c>
      <c r="H61" s="70">
        <v>96.0</v>
      </c>
      <c r="I61" s="70">
        <v>11.0</v>
      </c>
      <c r="J61" s="70">
        <v>16.0</v>
      </c>
      <c r="K61" s="70">
        <v>19.0</v>
      </c>
      <c r="L61" s="70">
        <v>448.0</v>
      </c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17" t="s">
        <v>18</v>
      </c>
      <c r="B62" s="18" t="s">
        <v>19</v>
      </c>
      <c r="C62" s="66" t="s">
        <v>93</v>
      </c>
      <c r="D62" s="19" t="str">
        <f t="shared" ref="D62:F62" si="83">(D63)/D64</f>
        <v>#ERROR!</v>
      </c>
      <c r="E62" s="19" t="str">
        <f t="shared" si="83"/>
        <v>#REF!</v>
      </c>
      <c r="F62" s="19" t="str">
        <f t="shared" si="83"/>
        <v>#REF!</v>
      </c>
      <c r="G62" s="19">
        <v>0.35316184351554125</v>
      </c>
      <c r="H62" s="19" t="str">
        <f t="shared" ref="H62:L62" si="84">(H63)/H64</f>
        <v>#ERROR!</v>
      </c>
      <c r="I62" s="19" t="str">
        <f t="shared" si="84"/>
        <v>#ERROR!</v>
      </c>
      <c r="J62" s="19" t="str">
        <f t="shared" si="84"/>
        <v>#REF!</v>
      </c>
      <c r="K62" s="19" t="str">
        <f t="shared" si="84"/>
        <v>#REF!</v>
      </c>
      <c r="L62" s="19" t="str">
        <f t="shared" si="84"/>
        <v>#ERROR!</v>
      </c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30"/>
      <c r="B63" s="30"/>
      <c r="C63" s="69" t="s">
        <v>94</v>
      </c>
      <c r="D63" s="70" t="str">
        <f>[1]JARRIO!AJ14</f>
        <v>#ERROR!</v>
      </c>
      <c r="E63" s="70" t="str">
        <f>'[1]CARMEN Y SEVERO OCHOA'!AJ14</f>
        <v>#REF!</v>
      </c>
      <c r="F63" s="70" t="str">
        <f>'[1]SAN AGUSTIN'!AJ14</f>
        <v>#REF!</v>
      </c>
      <c r="G63" s="70">
        <v>659.0</v>
      </c>
      <c r="H63" s="70" t="str">
        <f>[1]CABUEÑES!AJ14</f>
        <v>#ERROR!</v>
      </c>
      <c r="I63" s="70" t="str">
        <f>[1]HOA!AJ14</f>
        <v>#ERROR!</v>
      </c>
      <c r="J63" s="70" t="str">
        <f>'[1]ALVAREZ BUYLLA'!AJ15</f>
        <v>#REF!</v>
      </c>
      <c r="K63" s="70" t="str">
        <f>'[1]VALLE DEL NALON'!AJ14</f>
        <v>#REF!</v>
      </c>
      <c r="L63" s="70" t="str">
        <f t="shared" ref="L63:L64" si="87">SUM(D63:K63)</f>
        <v>#ERROR!</v>
      </c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33"/>
      <c r="B64" s="33"/>
      <c r="C64" s="69" t="s">
        <v>95</v>
      </c>
      <c r="D64" s="70" t="str">
        <f t="shared" ref="D64:F64" si="85">D55</f>
        <v>#ERROR!</v>
      </c>
      <c r="E64" s="70" t="str">
        <f t="shared" si="85"/>
        <v>#REF!</v>
      </c>
      <c r="F64" s="70" t="str">
        <f t="shared" si="85"/>
        <v>#REF!</v>
      </c>
      <c r="G64" s="70">
        <v>1866.0</v>
      </c>
      <c r="H64" s="70" t="str">
        <f t="shared" ref="H64:K64" si="86">H55</f>
        <v>#ERROR!</v>
      </c>
      <c r="I64" s="70" t="str">
        <f t="shared" si="86"/>
        <v>#ERROR!</v>
      </c>
      <c r="J64" s="70" t="str">
        <f t="shared" si="86"/>
        <v>#REF!</v>
      </c>
      <c r="K64" s="70" t="str">
        <f t="shared" si="86"/>
        <v>#REF!</v>
      </c>
      <c r="L64" s="70" t="str">
        <f t="shared" si="87"/>
        <v>#ERROR!</v>
      </c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17" t="s">
        <v>71</v>
      </c>
      <c r="B65" s="18" t="s">
        <v>72</v>
      </c>
      <c r="C65" s="66" t="s">
        <v>93</v>
      </c>
      <c r="D65" s="19" t="str">
        <f t="shared" ref="D65:F65" si="88">(D66)/D67</f>
        <v>#ERROR!</v>
      </c>
      <c r="E65" s="19" t="str">
        <f t="shared" si="88"/>
        <v>#REF!</v>
      </c>
      <c r="F65" s="19" t="str">
        <f t="shared" si="88"/>
        <v>#REF!</v>
      </c>
      <c r="G65" s="19">
        <v>0.19614147909967847</v>
      </c>
      <c r="H65" s="19" t="str">
        <f t="shared" ref="H65:L65" si="89">(H66)/H67</f>
        <v>#ERROR!</v>
      </c>
      <c r="I65" s="19" t="str">
        <f t="shared" si="89"/>
        <v>#ERROR!</v>
      </c>
      <c r="J65" s="19" t="str">
        <f t="shared" si="89"/>
        <v>#REF!</v>
      </c>
      <c r="K65" s="19" t="str">
        <f t="shared" si="89"/>
        <v>#REF!</v>
      </c>
      <c r="L65" s="19" t="str">
        <f t="shared" si="89"/>
        <v>#ERROR!</v>
      </c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30"/>
      <c r="B66" s="30"/>
      <c r="C66" s="69" t="s">
        <v>94</v>
      </c>
      <c r="D66" s="70" t="str">
        <f>[1]JARRIO!AK14</f>
        <v>#ERROR!</v>
      </c>
      <c r="E66" s="70" t="str">
        <f>'[1]CARMEN Y SEVERO OCHOA'!AK14</f>
        <v>#REF!</v>
      </c>
      <c r="F66" s="70" t="str">
        <f>'[1]SAN AGUSTIN'!AK14</f>
        <v>#REF!</v>
      </c>
      <c r="G66" s="70">
        <v>366.0</v>
      </c>
      <c r="H66" s="70" t="str">
        <f>[1]CABUEÑES!AK14</f>
        <v>#ERROR!</v>
      </c>
      <c r="I66" s="70" t="str">
        <f>[1]HOA!AK14</f>
        <v>#ERROR!</v>
      </c>
      <c r="J66" s="70" t="str">
        <f>'[1]ALVAREZ BUYLLA'!AK15</f>
        <v>#REF!</v>
      </c>
      <c r="K66" s="70" t="str">
        <f>'[1]VALLE DEL NALON'!AK14</f>
        <v>#REF!</v>
      </c>
      <c r="L66" s="70" t="str">
        <f t="shared" ref="L66:L67" si="92">SUM(D66:K66)</f>
        <v>#ERROR!</v>
      </c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33"/>
      <c r="B67" s="33"/>
      <c r="C67" s="69" t="s">
        <v>95</v>
      </c>
      <c r="D67" s="70" t="str">
        <f t="shared" ref="D67:F67" si="90">D52</f>
        <v>#ERROR!</v>
      </c>
      <c r="E67" s="70" t="str">
        <f t="shared" si="90"/>
        <v>#REF!</v>
      </c>
      <c r="F67" s="70" t="str">
        <f t="shared" si="90"/>
        <v>#REF!</v>
      </c>
      <c r="G67" s="70">
        <v>1866.0</v>
      </c>
      <c r="H67" s="70" t="str">
        <f t="shared" ref="H67:K67" si="91">H52</f>
        <v>#ERROR!</v>
      </c>
      <c r="I67" s="70" t="str">
        <f t="shared" si="91"/>
        <v>#ERROR!</v>
      </c>
      <c r="J67" s="70" t="str">
        <f t="shared" si="91"/>
        <v>#REF!</v>
      </c>
      <c r="K67" s="70" t="str">
        <f t="shared" si="91"/>
        <v>#REF!</v>
      </c>
      <c r="L67" s="70" t="str">
        <f t="shared" si="92"/>
        <v>#ERROR!</v>
      </c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17" t="s">
        <v>73</v>
      </c>
      <c r="B68" s="18" t="s">
        <v>74</v>
      </c>
      <c r="C68" s="66" t="s">
        <v>93</v>
      </c>
      <c r="D68" s="74" t="str">
        <f t="shared" ref="D68:F68" si="93">(D69)/D70</f>
        <v>#ERROR!</v>
      </c>
      <c r="E68" s="74" t="str">
        <f t="shared" si="93"/>
        <v>#REF!</v>
      </c>
      <c r="F68" s="74" t="str">
        <f t="shared" si="93"/>
        <v>#REF!</v>
      </c>
      <c r="G68" s="74">
        <v>0.021436227224008574</v>
      </c>
      <c r="H68" s="74" t="str">
        <f t="shared" ref="H68:L68" si="94">(H69)/H70</f>
        <v>#ERROR!</v>
      </c>
      <c r="I68" s="74" t="str">
        <f t="shared" si="94"/>
        <v>#ERROR!</v>
      </c>
      <c r="J68" s="74" t="str">
        <f t="shared" si="94"/>
        <v>#REF!</v>
      </c>
      <c r="K68" s="74" t="str">
        <f t="shared" si="94"/>
        <v>#REF!</v>
      </c>
      <c r="L68" s="74" t="str">
        <f t="shared" si="94"/>
        <v>#ERROR!</v>
      </c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30"/>
      <c r="B69" s="30"/>
      <c r="C69" s="69" t="s">
        <v>94</v>
      </c>
      <c r="D69" s="75" t="str">
        <f>[1]JARRIO!AL14</f>
        <v>#ERROR!</v>
      </c>
      <c r="E69" s="75" t="str">
        <f>'[1]CARMEN Y SEVERO OCHOA'!AL14</f>
        <v>#REF!</v>
      </c>
      <c r="F69" s="75" t="str">
        <f>'[1]SAN AGUSTIN'!AL14</f>
        <v>#REF!</v>
      </c>
      <c r="G69" s="75">
        <v>40.0</v>
      </c>
      <c r="H69" s="75" t="str">
        <f>[1]CABUEÑES!AL14</f>
        <v>#ERROR!</v>
      </c>
      <c r="I69" s="75" t="str">
        <f>[1]HOA!AL14</f>
        <v>#ERROR!</v>
      </c>
      <c r="J69" s="75" t="str">
        <f>'[1]ALVAREZ BUYLLA'!AL15</f>
        <v>#REF!</v>
      </c>
      <c r="K69" s="75" t="str">
        <f>'[1]VALLE DEL NALON'!AL14</f>
        <v>#REF!</v>
      </c>
      <c r="L69" s="75" t="str">
        <f>SUM(D69:K69)</f>
        <v>#ERROR!</v>
      </c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33"/>
      <c r="B70" s="33"/>
      <c r="C70" s="69" t="s">
        <v>95</v>
      </c>
      <c r="D70" s="75" t="str">
        <f t="shared" ref="D70:F70" si="95">D52</f>
        <v>#ERROR!</v>
      </c>
      <c r="E70" s="75" t="str">
        <f t="shared" si="95"/>
        <v>#REF!</v>
      </c>
      <c r="F70" s="75" t="str">
        <f t="shared" si="95"/>
        <v>#REF!</v>
      </c>
      <c r="G70" s="75">
        <v>1866.0</v>
      </c>
      <c r="H70" s="75" t="str">
        <f t="shared" ref="H70:L70" si="96">H52</f>
        <v>#ERROR!</v>
      </c>
      <c r="I70" s="75" t="str">
        <f t="shared" si="96"/>
        <v>#ERROR!</v>
      </c>
      <c r="J70" s="75" t="str">
        <f t="shared" si="96"/>
        <v>#REF!</v>
      </c>
      <c r="K70" s="75" t="str">
        <f t="shared" si="96"/>
        <v>#REF!</v>
      </c>
      <c r="L70" s="75" t="str">
        <f t="shared" si="96"/>
        <v>#ERROR!</v>
      </c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17" t="s">
        <v>75</v>
      </c>
      <c r="B71" s="18" t="s">
        <v>76</v>
      </c>
      <c r="C71" s="66" t="s">
        <v>93</v>
      </c>
      <c r="D71" s="19" t="str">
        <f t="shared" ref="D71:F71" si="97">(D72)/D73</f>
        <v>#ERROR!</v>
      </c>
      <c r="E71" s="19" t="str">
        <f t="shared" si="97"/>
        <v>#REF!</v>
      </c>
      <c r="F71" s="19" t="str">
        <f t="shared" si="97"/>
        <v>#REF!</v>
      </c>
      <c r="G71" s="19">
        <v>0.13558413719185422</v>
      </c>
      <c r="H71" s="19" t="str">
        <f t="shared" ref="H71:L71" si="98">(H72)/H73</f>
        <v>#ERROR!</v>
      </c>
      <c r="I71" s="19" t="str">
        <f t="shared" si="98"/>
        <v>#ERROR!</v>
      </c>
      <c r="J71" s="19" t="str">
        <f t="shared" si="98"/>
        <v>#REF!</v>
      </c>
      <c r="K71" s="19" t="str">
        <f t="shared" si="98"/>
        <v>#REF!</v>
      </c>
      <c r="L71" s="19" t="str">
        <f t="shared" si="98"/>
        <v>#ERROR!</v>
      </c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30"/>
      <c r="B72" s="30"/>
      <c r="C72" s="69" t="s">
        <v>94</v>
      </c>
      <c r="D72" s="70" t="str">
        <f>[1]JARRIO!AM14</f>
        <v>#ERROR!</v>
      </c>
      <c r="E72" s="70" t="str">
        <f>'[1]CARMEN Y SEVERO OCHOA'!AM14</f>
        <v>#REF!</v>
      </c>
      <c r="F72" s="70" t="str">
        <f>'[1]SAN AGUSTIN'!AM14</f>
        <v>#REF!</v>
      </c>
      <c r="G72" s="70">
        <v>253.0</v>
      </c>
      <c r="H72" s="70" t="str">
        <f>[1]CABUEÑES!AM14</f>
        <v>#ERROR!</v>
      </c>
      <c r="I72" s="70" t="str">
        <f>[1]HOA!AM14</f>
        <v>#ERROR!</v>
      </c>
      <c r="J72" s="70" t="str">
        <f>'[1]ALVAREZ BUYLLA'!AM15</f>
        <v>#REF!</v>
      </c>
      <c r="K72" s="70" t="str">
        <f>'[1]VALLE DEL NALON'!AM14</f>
        <v>#REF!</v>
      </c>
      <c r="L72" s="70" t="str">
        <f t="shared" ref="L72:L73" si="101">SUM(D72:K72)</f>
        <v>#ERROR!</v>
      </c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33"/>
      <c r="B73" s="33"/>
      <c r="C73" s="69" t="s">
        <v>95</v>
      </c>
      <c r="D73" s="70" t="str">
        <f t="shared" ref="D73:F73" si="99">D52</f>
        <v>#ERROR!</v>
      </c>
      <c r="E73" s="70" t="str">
        <f t="shared" si="99"/>
        <v>#REF!</v>
      </c>
      <c r="F73" s="70" t="str">
        <f t="shared" si="99"/>
        <v>#REF!</v>
      </c>
      <c r="G73" s="70">
        <v>1866.0</v>
      </c>
      <c r="H73" s="70" t="str">
        <f t="shared" ref="H73:K73" si="100">H52</f>
        <v>#ERROR!</v>
      </c>
      <c r="I73" s="70" t="str">
        <f t="shared" si="100"/>
        <v>#ERROR!</v>
      </c>
      <c r="J73" s="70" t="str">
        <f t="shared" si="100"/>
        <v>#REF!</v>
      </c>
      <c r="K73" s="70" t="str">
        <f t="shared" si="100"/>
        <v>#REF!</v>
      </c>
      <c r="L73" s="70" t="str">
        <f t="shared" si="101"/>
        <v>#ERROR!</v>
      </c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17" t="s">
        <v>77</v>
      </c>
      <c r="B74" s="18" t="s">
        <v>78</v>
      </c>
      <c r="C74" s="66" t="s">
        <v>93</v>
      </c>
      <c r="D74" s="19" t="str">
        <f t="shared" ref="D74:F74" si="102">(D75)/D76</f>
        <v>#ERROR!</v>
      </c>
      <c r="E74" s="19" t="str">
        <f t="shared" si="102"/>
        <v>#REF!</v>
      </c>
      <c r="F74" s="19" t="str">
        <f t="shared" si="102"/>
        <v>#REF!</v>
      </c>
      <c r="G74" s="19">
        <v>0.0</v>
      </c>
      <c r="H74" s="19" t="str">
        <f t="shared" ref="H74:L74" si="103">(H75)/H76</f>
        <v>#ERROR!</v>
      </c>
      <c r="I74" s="19" t="str">
        <f t="shared" si="103"/>
        <v>#ERROR!</v>
      </c>
      <c r="J74" s="19" t="str">
        <f t="shared" si="103"/>
        <v>#REF!</v>
      </c>
      <c r="K74" s="19" t="str">
        <f t="shared" si="103"/>
        <v>#REF!</v>
      </c>
      <c r="L74" s="19" t="str">
        <f t="shared" si="103"/>
        <v>#ERROR!</v>
      </c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30"/>
      <c r="B75" s="30"/>
      <c r="C75" s="69" t="s">
        <v>94</v>
      </c>
      <c r="D75" s="70" t="str">
        <f>[1]JARRIO!AN14</f>
        <v>#ERROR!</v>
      </c>
      <c r="E75" s="70" t="str">
        <f>'[1]CARMEN Y SEVERO OCHOA'!AN14</f>
        <v>#REF!</v>
      </c>
      <c r="F75" s="70" t="str">
        <f>'[1]SAN AGUSTIN'!AN14</f>
        <v>#REF!</v>
      </c>
      <c r="G75" s="70">
        <v>0.0</v>
      </c>
      <c r="H75" s="70" t="str">
        <f>[1]CABUEÑES!AN14</f>
        <v>#ERROR!</v>
      </c>
      <c r="I75" s="70" t="str">
        <f>[1]HOA!AN14</f>
        <v>#ERROR!</v>
      </c>
      <c r="J75" s="70" t="str">
        <f>'[1]ALVAREZ BUYLLA'!AN15</f>
        <v>#REF!</v>
      </c>
      <c r="K75" s="70" t="str">
        <f>'[1]VALLE DEL NALON'!AN14</f>
        <v>#REF!</v>
      </c>
      <c r="L75" s="70" t="str">
        <f t="shared" ref="L75:L76" si="106">SUM(D75:K75)</f>
        <v>#ERROR!</v>
      </c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33"/>
      <c r="B76" s="33"/>
      <c r="C76" s="69" t="s">
        <v>95</v>
      </c>
      <c r="D76" s="70" t="str">
        <f t="shared" ref="D76:F76" si="104">D52</f>
        <v>#ERROR!</v>
      </c>
      <c r="E76" s="70" t="str">
        <f t="shared" si="104"/>
        <v>#REF!</v>
      </c>
      <c r="F76" s="70" t="str">
        <f t="shared" si="104"/>
        <v>#REF!</v>
      </c>
      <c r="G76" s="70">
        <v>1866.0</v>
      </c>
      <c r="H76" s="70" t="str">
        <f t="shared" ref="H76:K76" si="105">H52</f>
        <v>#ERROR!</v>
      </c>
      <c r="I76" s="70" t="str">
        <f t="shared" si="105"/>
        <v>#ERROR!</v>
      </c>
      <c r="J76" s="70" t="str">
        <f t="shared" si="105"/>
        <v>#REF!</v>
      </c>
      <c r="K76" s="70" t="str">
        <f t="shared" si="105"/>
        <v>#REF!</v>
      </c>
      <c r="L76" s="70" t="str">
        <f t="shared" si="106"/>
        <v>#ERROR!</v>
      </c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17" t="s">
        <v>22</v>
      </c>
      <c r="B77" s="18" t="s">
        <v>23</v>
      </c>
      <c r="C77" s="66" t="s">
        <v>93</v>
      </c>
      <c r="D77" s="19" t="str">
        <f t="shared" ref="D77:F77" si="107">(D78)/D79</f>
        <v>#ERROR!</v>
      </c>
      <c r="E77" s="19" t="str">
        <f t="shared" si="107"/>
        <v>#REF!</v>
      </c>
      <c r="F77" s="19" t="str">
        <f t="shared" si="107"/>
        <v>#REF!</v>
      </c>
      <c r="G77" s="19">
        <v>0.7309322033898306</v>
      </c>
      <c r="H77" s="19" t="str">
        <f t="shared" ref="H77:L77" si="108">(H78)/H79</f>
        <v>#ERROR!</v>
      </c>
      <c r="I77" s="19" t="str">
        <f t="shared" si="108"/>
        <v>#ERROR!</v>
      </c>
      <c r="J77" s="19" t="str">
        <f t="shared" si="108"/>
        <v>#REF!</v>
      </c>
      <c r="K77" s="19" t="str">
        <f t="shared" si="108"/>
        <v>#REF!</v>
      </c>
      <c r="L77" s="19" t="str">
        <f t="shared" si="108"/>
        <v>#ERROR!</v>
      </c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30"/>
      <c r="B78" s="30"/>
      <c r="C78" s="69" t="s">
        <v>94</v>
      </c>
      <c r="D78" s="70" t="str">
        <f>[1]JARRIO!AO14</f>
        <v>#ERROR!</v>
      </c>
      <c r="E78" s="70" t="str">
        <f>'[1]CARMEN Y SEVERO OCHOA'!AO14</f>
        <v>#REF!</v>
      </c>
      <c r="F78" s="70" t="str">
        <f>'[1]SAN AGUSTIN'!AO14</f>
        <v>#REF!</v>
      </c>
      <c r="G78" s="70">
        <v>1380.0</v>
      </c>
      <c r="H78" s="70" t="str">
        <f>[1]CABUEÑES!AO14</f>
        <v>#ERROR!</v>
      </c>
      <c r="I78" s="70" t="str">
        <f>[1]HOA!AO14</f>
        <v>#ERROR!</v>
      </c>
      <c r="J78" s="70" t="str">
        <f>'[1]ALVAREZ BUYLLA'!AO15</f>
        <v>#REF!</v>
      </c>
      <c r="K78" s="70" t="str">
        <f>'[1]VALLE DEL NALON'!AO14</f>
        <v>#REF!</v>
      </c>
      <c r="L78" s="70" t="str">
        <f t="shared" ref="L78:L79" si="109">SUM(D78:K78)</f>
        <v>#ERROR!</v>
      </c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33"/>
      <c r="B79" s="33"/>
      <c r="C79" s="69" t="s">
        <v>95</v>
      </c>
      <c r="D79" s="70" t="str">
        <f>[1]JARRIO!F14</f>
        <v>#ERROR!</v>
      </c>
      <c r="E79" s="70" t="str">
        <f>'[1]CARMEN Y SEVERO OCHOA'!F14</f>
        <v>#REF!</v>
      </c>
      <c r="F79" s="70" t="str">
        <f>'[1]SAN AGUSTIN'!F14</f>
        <v>#REF!</v>
      </c>
      <c r="G79" s="70">
        <v>1888.0</v>
      </c>
      <c r="H79" s="70" t="str">
        <f>[1]CABUEÑES!F14</f>
        <v>#ERROR!</v>
      </c>
      <c r="I79" s="70" t="str">
        <f>[1]HOA!F14</f>
        <v>#ERROR!</v>
      </c>
      <c r="J79" s="70" t="str">
        <f>'[1]ALVAREZ BUYLLA'!F15</f>
        <v>#REF!</v>
      </c>
      <c r="K79" s="70" t="str">
        <f>'[1]VALLE DEL NALON'!F14</f>
        <v>#REF!</v>
      </c>
      <c r="L79" s="70" t="str">
        <f t="shared" si="109"/>
        <v>#ERROR!</v>
      </c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17" t="s">
        <v>24</v>
      </c>
      <c r="B80" s="28" t="s">
        <v>80</v>
      </c>
      <c r="C80" s="66" t="s">
        <v>93</v>
      </c>
      <c r="D80" s="19" t="str">
        <f t="shared" ref="D80:F80" si="110">(D81)/D82</f>
        <v>#ERROR!</v>
      </c>
      <c r="E80" s="19" t="str">
        <f t="shared" si="110"/>
        <v>#REF!</v>
      </c>
      <c r="F80" s="19" t="str">
        <f t="shared" si="110"/>
        <v>#REF!</v>
      </c>
      <c r="G80" s="19">
        <v>0.6106991525423728</v>
      </c>
      <c r="H80" s="19" t="str">
        <f t="shared" ref="H80:L80" si="111">(H81)/H82</f>
        <v>#ERROR!</v>
      </c>
      <c r="I80" s="19" t="str">
        <f t="shared" si="111"/>
        <v>#ERROR!</v>
      </c>
      <c r="J80" s="19" t="str">
        <f t="shared" si="111"/>
        <v>#REF!</v>
      </c>
      <c r="K80" s="19" t="str">
        <f t="shared" si="111"/>
        <v>#REF!</v>
      </c>
      <c r="L80" s="19" t="str">
        <f t="shared" si="111"/>
        <v>#ERROR!</v>
      </c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30"/>
      <c r="B81" s="30"/>
      <c r="C81" s="69" t="s">
        <v>94</v>
      </c>
      <c r="D81" s="70" t="str">
        <f>[1]JARRIO!AP14</f>
        <v>#ERROR!</v>
      </c>
      <c r="E81" s="70" t="str">
        <f>'[1]CARMEN Y SEVERO OCHOA'!AP14</f>
        <v>#REF!</v>
      </c>
      <c r="F81" s="70" t="str">
        <f>'[1]SAN AGUSTIN'!AP14</f>
        <v>#REF!</v>
      </c>
      <c r="G81" s="70">
        <v>1153.0</v>
      </c>
      <c r="H81" s="70" t="str">
        <f>[1]CABUEÑES!AP14</f>
        <v>#ERROR!</v>
      </c>
      <c r="I81" s="70" t="str">
        <f>[1]HOA!AP14</f>
        <v>#ERROR!</v>
      </c>
      <c r="J81" s="70" t="str">
        <f>'[1]ALVAREZ BUYLLA'!AP15</f>
        <v>#REF!</v>
      </c>
      <c r="K81" s="70" t="str">
        <f>'[1]VALLE DEL NALON'!AP14</f>
        <v>#REF!</v>
      </c>
      <c r="L81" s="70" t="str">
        <f t="shared" ref="L81:L82" si="114">SUM(D81:K81)</f>
        <v>#ERROR!</v>
      </c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33"/>
      <c r="B82" s="33"/>
      <c r="C82" s="69" t="s">
        <v>95</v>
      </c>
      <c r="D82" s="70" t="str">
        <f t="shared" ref="D82:F82" si="112">D79</f>
        <v>#ERROR!</v>
      </c>
      <c r="E82" s="70" t="str">
        <f t="shared" si="112"/>
        <v>#REF!</v>
      </c>
      <c r="F82" s="70" t="str">
        <f t="shared" si="112"/>
        <v>#REF!</v>
      </c>
      <c r="G82" s="70">
        <v>1888.0</v>
      </c>
      <c r="H82" s="70" t="str">
        <f t="shared" ref="H82:K82" si="113">H79</f>
        <v>#ERROR!</v>
      </c>
      <c r="I82" s="70" t="str">
        <f t="shared" si="113"/>
        <v>#ERROR!</v>
      </c>
      <c r="J82" s="70" t="str">
        <f t="shared" si="113"/>
        <v>#REF!</v>
      </c>
      <c r="K82" s="70" t="str">
        <f t="shared" si="113"/>
        <v>#REF!</v>
      </c>
      <c r="L82" s="70" t="str">
        <f t="shared" si="114"/>
        <v>#ERROR!</v>
      </c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17" t="s">
        <v>81</v>
      </c>
      <c r="B83" s="18" t="s">
        <v>82</v>
      </c>
      <c r="C83" s="66" t="s">
        <v>93</v>
      </c>
      <c r="D83" s="19" t="str">
        <f t="shared" ref="D83:F83" si="115">(D84)/D85</f>
        <v>#ERROR!</v>
      </c>
      <c r="E83" s="19" t="str">
        <f t="shared" si="115"/>
        <v>#REF!</v>
      </c>
      <c r="F83" s="19" t="str">
        <f t="shared" si="115"/>
        <v>#REF!</v>
      </c>
      <c r="G83" s="19">
        <v>0.7063151440833845</v>
      </c>
      <c r="H83" s="19" t="str">
        <f t="shared" ref="H83:L83" si="116">(H84)/H85</f>
        <v>#ERROR!</v>
      </c>
      <c r="I83" s="19" t="str">
        <f t="shared" si="116"/>
        <v>#ERROR!</v>
      </c>
      <c r="J83" s="19" t="str">
        <f t="shared" si="116"/>
        <v>#REF!</v>
      </c>
      <c r="K83" s="19" t="str">
        <f t="shared" si="116"/>
        <v>#REF!</v>
      </c>
      <c r="L83" s="19" t="str">
        <f t="shared" si="116"/>
        <v>#ERROR!</v>
      </c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30"/>
      <c r="B84" s="30"/>
      <c r="C84" s="69" t="s">
        <v>94</v>
      </c>
      <c r="D84" s="70" t="str">
        <f>[1]JARRIO!AR14</f>
        <v>#ERROR!</v>
      </c>
      <c r="E84" s="70" t="str">
        <f>'[1]CARMEN Y SEVERO OCHOA'!AR14</f>
        <v>#REF!</v>
      </c>
      <c r="F84" s="70" t="str">
        <f>'[1]SAN AGUSTIN'!AR14</f>
        <v>#REF!</v>
      </c>
      <c r="G84" s="70">
        <v>1152.0</v>
      </c>
      <c r="H84" s="70" t="str">
        <f>[1]CABUEÑES!AR14</f>
        <v>#ERROR!</v>
      </c>
      <c r="I84" s="70" t="str">
        <f>[1]HOA!AR14</f>
        <v>#ERROR!</v>
      </c>
      <c r="J84" s="70" t="str">
        <f>'[1]ALVAREZ BUYLLA'!AR15</f>
        <v>#REF!</v>
      </c>
      <c r="K84" s="70" t="str">
        <f>'[1]VALLE DEL NALON'!AR14</f>
        <v>#REF!</v>
      </c>
      <c r="L84" s="70" t="str">
        <f t="shared" ref="L84:L85" si="117">SUM(D84:K84)</f>
        <v>#ERROR!</v>
      </c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33"/>
      <c r="B85" s="33"/>
      <c r="C85" s="69" t="s">
        <v>95</v>
      </c>
      <c r="D85" s="70" t="str">
        <f>[1]JARRIO!H14</f>
        <v>#ERROR!</v>
      </c>
      <c r="E85" s="70" t="str">
        <f>'[1]CARMEN Y SEVERO OCHOA'!H14</f>
        <v>#REF!</v>
      </c>
      <c r="F85" s="70" t="str">
        <f>'[1]SAN AGUSTIN'!H14</f>
        <v>#REF!</v>
      </c>
      <c r="G85" s="70">
        <v>1631.0</v>
      </c>
      <c r="H85" s="70" t="str">
        <f>[1]CABUEÑES!H14</f>
        <v>#ERROR!</v>
      </c>
      <c r="I85" s="70" t="str">
        <f>[1]HOA!H14</f>
        <v>#ERROR!</v>
      </c>
      <c r="J85" s="70" t="str">
        <f>'[1]ALVAREZ BUYLLA'!H15</f>
        <v>#REF!</v>
      </c>
      <c r="K85" s="70" t="str">
        <f>'[1]VALLE DEL NALON'!H14</f>
        <v>#REF!</v>
      </c>
      <c r="L85" s="70" t="str">
        <f t="shared" si="117"/>
        <v>#ERROR!</v>
      </c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17" t="s">
        <v>83</v>
      </c>
      <c r="B86" s="18" t="s">
        <v>84</v>
      </c>
      <c r="C86" s="66" t="s">
        <v>93</v>
      </c>
      <c r="D86" s="19" t="str">
        <f>[1]JARRIO!AR14</f>
        <v>#ERROR!</v>
      </c>
      <c r="E86" s="19" t="str">
        <f t="shared" ref="E86:F86" si="118">(E87)/E88</f>
        <v>#REF!</v>
      </c>
      <c r="F86" s="19" t="str">
        <f t="shared" si="118"/>
        <v>#REF!</v>
      </c>
      <c r="G86" s="19">
        <v>0.21027542372881355</v>
      </c>
      <c r="H86" s="19" t="str">
        <f t="shared" ref="H86:L86" si="119">(H87)/H88</f>
        <v>#ERROR!</v>
      </c>
      <c r="I86" s="19" t="str">
        <f t="shared" si="119"/>
        <v>#ERROR!</v>
      </c>
      <c r="J86" s="19" t="str">
        <f t="shared" si="119"/>
        <v>#REF!</v>
      </c>
      <c r="K86" s="19" t="str">
        <f t="shared" si="119"/>
        <v>#REF!</v>
      </c>
      <c r="L86" s="19" t="str">
        <f t="shared" si="119"/>
        <v>#ERROR!</v>
      </c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30"/>
      <c r="B87" s="30"/>
      <c r="C87" s="69" t="s">
        <v>94</v>
      </c>
      <c r="D87" s="70" t="str">
        <f>[1]JARRIO!AT14</f>
        <v>#ERROR!</v>
      </c>
      <c r="E87" s="70" t="str">
        <f>'[1]CARMEN Y SEVERO OCHOA'!AT14</f>
        <v>#REF!</v>
      </c>
      <c r="F87" s="70" t="str">
        <f>'[1]SAN AGUSTIN'!AT14</f>
        <v>#REF!</v>
      </c>
      <c r="G87" s="70">
        <v>397.0</v>
      </c>
      <c r="H87" s="70" t="str">
        <f>[1]CABUEÑES!AT14</f>
        <v>#ERROR!</v>
      </c>
      <c r="I87" s="70" t="str">
        <f>[1]HOA!AT14</f>
        <v>#ERROR!</v>
      </c>
      <c r="J87" s="70" t="str">
        <f>'[1]ALVAREZ BUYLLA'!AT15</f>
        <v>#REF!</v>
      </c>
      <c r="K87" s="70" t="str">
        <f>'[1]VALLE DEL NALON'!AT14</f>
        <v>#REF!</v>
      </c>
      <c r="L87" s="70" t="str">
        <f t="shared" ref="L87:L88" si="122">SUM(D87:K87)</f>
        <v>#ERROR!</v>
      </c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33"/>
      <c r="B88" s="33"/>
      <c r="C88" s="69" t="s">
        <v>95</v>
      </c>
      <c r="D88" s="70" t="str">
        <f t="shared" ref="D88:F88" si="120">D82</f>
        <v>#ERROR!</v>
      </c>
      <c r="E88" s="70" t="str">
        <f t="shared" si="120"/>
        <v>#REF!</v>
      </c>
      <c r="F88" s="70" t="str">
        <f t="shared" si="120"/>
        <v>#REF!</v>
      </c>
      <c r="G88" s="70">
        <v>1888.0</v>
      </c>
      <c r="H88" s="70" t="str">
        <f t="shared" ref="H88:K88" si="121">H82</f>
        <v>#ERROR!</v>
      </c>
      <c r="I88" s="70" t="str">
        <f t="shared" si="121"/>
        <v>#ERROR!</v>
      </c>
      <c r="J88" s="70" t="str">
        <f t="shared" si="121"/>
        <v>#REF!</v>
      </c>
      <c r="K88" s="70" t="str">
        <f t="shared" si="121"/>
        <v>#REF!</v>
      </c>
      <c r="L88" s="70" t="str">
        <f t="shared" si="122"/>
        <v>#ERROR!</v>
      </c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17" t="s">
        <v>29</v>
      </c>
      <c r="B89" s="18" t="s">
        <v>30</v>
      </c>
      <c r="C89" s="66" t="s">
        <v>93</v>
      </c>
      <c r="D89" s="19" t="str">
        <f t="shared" ref="D89:F89" si="123">(D90)/D91</f>
        <v>#ERROR!</v>
      </c>
      <c r="E89" s="19" t="str">
        <f t="shared" si="123"/>
        <v>#REF!</v>
      </c>
      <c r="F89" s="19" t="str">
        <f t="shared" si="123"/>
        <v>#REF!</v>
      </c>
      <c r="G89" s="19">
        <v>0.09003215434083602</v>
      </c>
      <c r="H89" s="19" t="str">
        <f t="shared" ref="H89:L89" si="124">(H90)/H91</f>
        <v>#ERROR!</v>
      </c>
      <c r="I89" s="19" t="str">
        <f t="shared" si="124"/>
        <v>#ERROR!</v>
      </c>
      <c r="J89" s="19" t="str">
        <f t="shared" si="124"/>
        <v>#REF!</v>
      </c>
      <c r="K89" s="19" t="str">
        <f t="shared" si="124"/>
        <v>#REF!</v>
      </c>
      <c r="L89" s="19" t="str">
        <f t="shared" si="124"/>
        <v>#ERROR!</v>
      </c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30"/>
      <c r="B90" s="30"/>
      <c r="C90" s="69" t="s">
        <v>94</v>
      </c>
      <c r="D90" s="70" t="str">
        <f>[1]JARRIO!AU14</f>
        <v>#ERROR!</v>
      </c>
      <c r="E90" s="70" t="str">
        <f>'[1]CARMEN Y SEVERO OCHOA'!AU14</f>
        <v>#REF!</v>
      </c>
      <c r="F90" s="70" t="str">
        <f>'[1]SAN AGUSTIN'!AU14</f>
        <v>#REF!</v>
      </c>
      <c r="G90" s="70">
        <v>168.0</v>
      </c>
      <c r="H90" s="70" t="str">
        <f>[1]CABUEÑES!AU14</f>
        <v>#ERROR!</v>
      </c>
      <c r="I90" s="70" t="str">
        <f>[1]HOA!AU14</f>
        <v>#ERROR!</v>
      </c>
      <c r="J90" s="70" t="str">
        <f>'[1]ALVAREZ BUYLLA'!AU15</f>
        <v>#REF!</v>
      </c>
      <c r="K90" s="70" t="str">
        <f>'[1]VALLE DEL NALON'!AU14</f>
        <v>#REF!</v>
      </c>
      <c r="L90" s="70" t="str">
        <f t="shared" ref="L90:L91" si="127">SUM(D90:K90)</f>
        <v>#ERROR!</v>
      </c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33"/>
      <c r="B91" s="33"/>
      <c r="C91" s="69" t="s">
        <v>95</v>
      </c>
      <c r="D91" s="70" t="str">
        <f t="shared" ref="D91:F91" si="125">D52</f>
        <v>#ERROR!</v>
      </c>
      <c r="E91" s="70" t="str">
        <f t="shared" si="125"/>
        <v>#REF!</v>
      </c>
      <c r="F91" s="70" t="str">
        <f t="shared" si="125"/>
        <v>#REF!</v>
      </c>
      <c r="G91" s="70">
        <v>1866.0</v>
      </c>
      <c r="H91" s="70" t="str">
        <f t="shared" ref="H91:K91" si="126">H52</f>
        <v>#ERROR!</v>
      </c>
      <c r="I91" s="70" t="str">
        <f t="shared" si="126"/>
        <v>#ERROR!</v>
      </c>
      <c r="J91" s="70" t="str">
        <f t="shared" si="126"/>
        <v>#REF!</v>
      </c>
      <c r="K91" s="70" t="str">
        <f t="shared" si="126"/>
        <v>#REF!</v>
      </c>
      <c r="L91" s="70" t="str">
        <f t="shared" si="127"/>
        <v>#ERROR!</v>
      </c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17" t="s">
        <v>27</v>
      </c>
      <c r="B92" s="18" t="s">
        <v>28</v>
      </c>
      <c r="C92" s="66" t="s">
        <v>93</v>
      </c>
      <c r="D92" s="19" t="str">
        <f t="shared" ref="D92:F92" si="128">(D93)/D94</f>
        <v>#ERROR!</v>
      </c>
      <c r="E92" s="19" t="str">
        <f t="shared" si="128"/>
        <v>#REF!</v>
      </c>
      <c r="F92" s="19" t="str">
        <f t="shared" si="128"/>
        <v>#REF!</v>
      </c>
      <c r="G92" s="19">
        <v>0.6864406779661016</v>
      </c>
      <c r="H92" s="19" t="str">
        <f t="shared" ref="H92:L92" si="129">(H93)/H94</f>
        <v>#ERROR!</v>
      </c>
      <c r="I92" s="19" t="str">
        <f t="shared" si="129"/>
        <v>#ERROR!</v>
      </c>
      <c r="J92" s="19" t="str">
        <f t="shared" si="129"/>
        <v>#REF!</v>
      </c>
      <c r="K92" s="19" t="str">
        <f t="shared" si="129"/>
        <v>#REF!</v>
      </c>
      <c r="L92" s="19" t="str">
        <f t="shared" si="129"/>
        <v>#ERROR!</v>
      </c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30"/>
      <c r="B93" s="30"/>
      <c r="C93" s="69" t="s">
        <v>94</v>
      </c>
      <c r="D93" s="70" t="str">
        <f>[1]JARRIO!AV14</f>
        <v>#ERROR!</v>
      </c>
      <c r="E93" s="70" t="str">
        <f>'[1]CARMEN Y SEVERO OCHOA'!AV14</f>
        <v>#REF!</v>
      </c>
      <c r="F93" s="70" t="str">
        <f>'[1]SAN AGUSTIN'!AV14</f>
        <v>#REF!</v>
      </c>
      <c r="G93" s="70">
        <v>1296.0</v>
      </c>
      <c r="H93" s="70" t="str">
        <f>[1]CABUEÑES!AV14</f>
        <v>#ERROR!</v>
      </c>
      <c r="I93" s="70" t="str">
        <f>[1]HOA!AV14</f>
        <v>#ERROR!</v>
      </c>
      <c r="J93" s="70" t="str">
        <f>'[1]ALVAREZ BUYLLA'!AV15</f>
        <v>#REF!</v>
      </c>
      <c r="K93" s="70" t="str">
        <f>'[1]VALLE DEL NALON'!AV14</f>
        <v>#REF!</v>
      </c>
      <c r="L93" s="70" t="str">
        <f t="shared" ref="L93:L94" si="132">SUM(D93:K93)</f>
        <v>#ERROR!</v>
      </c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33"/>
      <c r="B94" s="33"/>
      <c r="C94" s="69" t="s">
        <v>95</v>
      </c>
      <c r="D94" s="70" t="str">
        <f t="shared" ref="D94:F94" si="130">D82</f>
        <v>#ERROR!</v>
      </c>
      <c r="E94" s="70" t="str">
        <f t="shared" si="130"/>
        <v>#REF!</v>
      </c>
      <c r="F94" s="70" t="str">
        <f t="shared" si="130"/>
        <v>#REF!</v>
      </c>
      <c r="G94" s="70">
        <v>1888.0</v>
      </c>
      <c r="H94" s="70" t="str">
        <f t="shared" ref="H94:K94" si="131">H82</f>
        <v>#ERROR!</v>
      </c>
      <c r="I94" s="70" t="str">
        <f t="shared" si="131"/>
        <v>#ERROR!</v>
      </c>
      <c r="J94" s="70" t="str">
        <f t="shared" si="131"/>
        <v>#REF!</v>
      </c>
      <c r="K94" s="70" t="str">
        <f t="shared" si="131"/>
        <v>#REF!</v>
      </c>
      <c r="L94" s="70" t="str">
        <f t="shared" si="132"/>
        <v>#ERROR!</v>
      </c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76"/>
      <c r="D95" s="9"/>
      <c r="E95" s="9"/>
      <c r="F95" s="77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76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32" t="s">
        <v>97</v>
      </c>
      <c r="C97" s="78">
        <v>0.67</v>
      </c>
      <c r="D97" s="79">
        <v>0.5</v>
      </c>
      <c r="E97" s="80"/>
      <c r="F97" s="80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32" t="s">
        <v>98</v>
      </c>
      <c r="C98" s="78">
        <v>0.66</v>
      </c>
      <c r="D98" s="79">
        <v>0.711</v>
      </c>
      <c r="E98" s="80" t="s">
        <v>39</v>
      </c>
      <c r="F98" s="80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32" t="s">
        <v>99</v>
      </c>
      <c r="C99" s="78">
        <v>0.29</v>
      </c>
      <c r="D99" s="79">
        <v>0.188</v>
      </c>
      <c r="E99" s="80" t="s">
        <v>40</v>
      </c>
      <c r="F99" s="80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32" t="s">
        <v>17</v>
      </c>
      <c r="C100" s="79">
        <v>0.237</v>
      </c>
      <c r="D100" s="79">
        <v>0.218</v>
      </c>
      <c r="E100" s="80" t="s">
        <v>40</v>
      </c>
      <c r="F100" s="80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32" t="s">
        <v>100</v>
      </c>
      <c r="C101" s="79">
        <v>0.28</v>
      </c>
      <c r="D101" s="79">
        <v>0.354</v>
      </c>
      <c r="E101" s="80" t="s">
        <v>101</v>
      </c>
      <c r="F101" s="80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32" t="s">
        <v>102</v>
      </c>
      <c r="C102" s="79">
        <v>0.199</v>
      </c>
      <c r="D102" s="79">
        <v>0.163</v>
      </c>
      <c r="E102" s="80" t="s">
        <v>40</v>
      </c>
      <c r="F102" s="80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32" t="s">
        <v>103</v>
      </c>
      <c r="C103" s="79">
        <v>0.495</v>
      </c>
      <c r="D103" s="79">
        <v>0.553</v>
      </c>
      <c r="E103" s="80" t="s">
        <v>79</v>
      </c>
      <c r="F103" s="80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32" t="s">
        <v>104</v>
      </c>
      <c r="C104" s="79">
        <v>0.554</v>
      </c>
      <c r="D104" s="79">
        <v>0.627</v>
      </c>
      <c r="E104" s="80" t="s">
        <v>85</v>
      </c>
      <c r="F104" s="80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32" t="s">
        <v>105</v>
      </c>
      <c r="C105" s="79">
        <v>0.53</v>
      </c>
      <c r="D105" s="79">
        <v>0.571</v>
      </c>
      <c r="E105" s="80" t="s">
        <v>85</v>
      </c>
      <c r="F105" s="80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32" t="s">
        <v>106</v>
      </c>
      <c r="C106" s="79">
        <v>0.29</v>
      </c>
      <c r="D106" s="79">
        <v>0.374</v>
      </c>
      <c r="E106" s="80"/>
      <c r="F106" s="80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76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76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76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76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76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76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76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76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76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76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76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76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76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76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76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32"/>
      <c r="B122" s="9"/>
      <c r="C122" s="76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32"/>
      <c r="B123" s="9"/>
      <c r="C123" s="76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32"/>
      <c r="B124" s="9"/>
      <c r="C124" s="76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32"/>
      <c r="B125" s="9"/>
      <c r="C125" s="76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32"/>
      <c r="B126" s="9"/>
      <c r="C126" s="76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32"/>
      <c r="B127" s="9"/>
      <c r="C127" s="76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32"/>
      <c r="B128" s="9"/>
      <c r="C128" s="76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32"/>
      <c r="B129" s="9"/>
      <c r="C129" s="76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32"/>
      <c r="B130" s="9"/>
      <c r="C130" s="76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32"/>
      <c r="B131" s="9"/>
      <c r="C131" s="76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32"/>
      <c r="B132" s="9"/>
      <c r="C132" s="76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32"/>
      <c r="B133" s="9"/>
      <c r="C133" s="76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32"/>
      <c r="B134" s="9"/>
      <c r="C134" s="76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32"/>
      <c r="B135" s="9"/>
      <c r="C135" s="76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32"/>
      <c r="B136" s="9"/>
      <c r="C136" s="76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32"/>
      <c r="B137" s="9"/>
      <c r="C137" s="76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32"/>
      <c r="B138" s="9"/>
      <c r="C138" s="76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32"/>
      <c r="B139" s="9"/>
      <c r="C139" s="76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32"/>
      <c r="B140" s="9"/>
      <c r="C140" s="76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32"/>
      <c r="B141" s="9"/>
      <c r="C141" s="76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32"/>
      <c r="B142" s="9"/>
      <c r="C142" s="76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32"/>
      <c r="B143" s="9"/>
      <c r="C143" s="76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32"/>
      <c r="B144" s="9"/>
      <c r="C144" s="76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32"/>
      <c r="B145" s="9"/>
      <c r="C145" s="76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32"/>
      <c r="B146" s="9"/>
      <c r="C146" s="76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32"/>
      <c r="B147" s="9"/>
      <c r="C147" s="76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32"/>
      <c r="B148" s="9"/>
      <c r="C148" s="76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32"/>
      <c r="B149" s="9"/>
      <c r="C149" s="76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32"/>
      <c r="B150" s="9"/>
      <c r="C150" s="76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32"/>
      <c r="B151" s="9"/>
      <c r="C151" s="76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32"/>
      <c r="B152" s="9"/>
      <c r="C152" s="76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32"/>
      <c r="B153" s="9"/>
      <c r="C153" s="76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32"/>
      <c r="B154" s="9"/>
      <c r="C154" s="76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32"/>
      <c r="B155" s="9"/>
      <c r="C155" s="76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32"/>
      <c r="B156" s="9"/>
      <c r="C156" s="76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32"/>
      <c r="B157" s="9"/>
      <c r="C157" s="76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32"/>
      <c r="B158" s="9"/>
      <c r="C158" s="76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32"/>
      <c r="B159" s="9"/>
      <c r="C159" s="76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32"/>
      <c r="B160" s="9"/>
      <c r="C160" s="76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32"/>
      <c r="B161" s="9"/>
      <c r="C161" s="76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32"/>
      <c r="B162" s="9"/>
      <c r="C162" s="76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32"/>
      <c r="B163" s="9"/>
      <c r="C163" s="76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32"/>
      <c r="B164" s="9"/>
      <c r="C164" s="76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32"/>
      <c r="B165" s="9"/>
      <c r="C165" s="76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32"/>
      <c r="B166" s="9"/>
      <c r="C166" s="76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32"/>
      <c r="B167" s="9"/>
      <c r="C167" s="76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32"/>
      <c r="B168" s="9"/>
      <c r="C168" s="76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32"/>
      <c r="B169" s="9"/>
      <c r="C169" s="76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32"/>
      <c r="B170" s="9"/>
      <c r="C170" s="76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32"/>
      <c r="B171" s="9"/>
      <c r="C171" s="76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32"/>
      <c r="B172" s="9"/>
      <c r="C172" s="76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32"/>
      <c r="B173" s="9"/>
      <c r="C173" s="76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32"/>
      <c r="B174" s="9"/>
      <c r="C174" s="76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32"/>
      <c r="B175" s="9"/>
      <c r="C175" s="76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32"/>
      <c r="B176" s="9"/>
      <c r="C176" s="76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32"/>
      <c r="B177" s="9"/>
      <c r="C177" s="76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32"/>
      <c r="B178" s="9"/>
      <c r="C178" s="76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32"/>
      <c r="B179" s="9"/>
      <c r="C179" s="76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32"/>
      <c r="B180" s="9"/>
      <c r="C180" s="76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32"/>
      <c r="B181" s="9"/>
      <c r="C181" s="76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32"/>
      <c r="B182" s="9"/>
      <c r="C182" s="76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32"/>
      <c r="B183" s="9"/>
      <c r="C183" s="76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32"/>
      <c r="B184" s="9"/>
      <c r="C184" s="76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32"/>
      <c r="B185" s="9"/>
      <c r="C185" s="76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32"/>
      <c r="B186" s="9"/>
      <c r="C186" s="76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32"/>
      <c r="B187" s="9"/>
      <c r="C187" s="76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32"/>
      <c r="B188" s="9"/>
      <c r="C188" s="76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32"/>
      <c r="B189" s="9"/>
      <c r="C189" s="76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32"/>
      <c r="B190" s="9"/>
      <c r="C190" s="76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32"/>
      <c r="B191" s="9"/>
      <c r="C191" s="76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32"/>
      <c r="B192" s="9"/>
      <c r="C192" s="76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32"/>
      <c r="B193" s="9"/>
      <c r="C193" s="76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32"/>
      <c r="B194" s="9"/>
      <c r="C194" s="76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32"/>
      <c r="B195" s="9"/>
      <c r="C195" s="76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32"/>
      <c r="B196" s="9"/>
      <c r="C196" s="76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32"/>
      <c r="B197" s="9"/>
      <c r="C197" s="76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32"/>
      <c r="B198" s="9"/>
      <c r="C198" s="76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32"/>
      <c r="B199" s="9"/>
      <c r="C199" s="76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32"/>
      <c r="B200" s="9"/>
      <c r="C200" s="76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32"/>
      <c r="B201" s="9"/>
      <c r="C201" s="76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32"/>
      <c r="B202" s="9"/>
      <c r="C202" s="76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32"/>
      <c r="B203" s="9"/>
      <c r="C203" s="76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32"/>
      <c r="B204" s="9"/>
      <c r="C204" s="76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32"/>
      <c r="B205" s="9"/>
      <c r="C205" s="76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32"/>
      <c r="B206" s="9"/>
      <c r="C206" s="76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32"/>
      <c r="B207" s="9"/>
      <c r="C207" s="76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32"/>
      <c r="B208" s="9"/>
      <c r="C208" s="76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32"/>
      <c r="B209" s="9"/>
      <c r="C209" s="76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32"/>
      <c r="B210" s="9"/>
      <c r="C210" s="76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32"/>
      <c r="B211" s="9"/>
      <c r="C211" s="76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32"/>
      <c r="B212" s="9"/>
      <c r="C212" s="76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32"/>
      <c r="B213" s="9"/>
      <c r="C213" s="76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32"/>
      <c r="B214" s="9"/>
      <c r="C214" s="76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32"/>
      <c r="B215" s="9"/>
      <c r="C215" s="76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32"/>
      <c r="B216" s="9"/>
      <c r="C216" s="76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32"/>
      <c r="B217" s="9"/>
      <c r="C217" s="76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32"/>
      <c r="B218" s="9"/>
      <c r="C218" s="76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32"/>
      <c r="B219" s="9"/>
      <c r="C219" s="76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32"/>
      <c r="B220" s="9"/>
      <c r="C220" s="76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32"/>
      <c r="B221" s="9"/>
      <c r="C221" s="76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32"/>
      <c r="B222" s="9"/>
      <c r="C222" s="76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32"/>
      <c r="B223" s="9"/>
      <c r="C223" s="76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32"/>
      <c r="B224" s="9"/>
      <c r="C224" s="76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32"/>
      <c r="B225" s="9"/>
      <c r="C225" s="76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32"/>
      <c r="B226" s="9"/>
      <c r="C226" s="76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32"/>
      <c r="B227" s="9"/>
      <c r="C227" s="76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32"/>
      <c r="B228" s="9"/>
      <c r="C228" s="76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32"/>
      <c r="B229" s="9"/>
      <c r="C229" s="76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32"/>
      <c r="B230" s="9"/>
      <c r="C230" s="76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32"/>
      <c r="B231" s="9"/>
      <c r="C231" s="76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32"/>
      <c r="B232" s="9"/>
      <c r="C232" s="76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32"/>
      <c r="B233" s="9"/>
      <c r="C233" s="76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32"/>
      <c r="B234" s="9"/>
      <c r="C234" s="76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32"/>
      <c r="B235" s="9"/>
      <c r="C235" s="76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32"/>
      <c r="B236" s="9"/>
      <c r="C236" s="76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32"/>
      <c r="B237" s="9"/>
      <c r="C237" s="76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32"/>
      <c r="B238" s="9"/>
      <c r="C238" s="76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32"/>
      <c r="B239" s="9"/>
      <c r="C239" s="76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32"/>
      <c r="B240" s="9"/>
      <c r="C240" s="76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32"/>
      <c r="B241" s="9"/>
      <c r="C241" s="76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32"/>
      <c r="B242" s="9"/>
      <c r="C242" s="76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32"/>
      <c r="B243" s="9"/>
      <c r="C243" s="76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32"/>
      <c r="B244" s="9"/>
      <c r="C244" s="76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32"/>
      <c r="B245" s="9"/>
      <c r="C245" s="76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32"/>
      <c r="B246" s="9"/>
      <c r="C246" s="76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32"/>
      <c r="B247" s="9"/>
      <c r="C247" s="76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32"/>
      <c r="B248" s="9"/>
      <c r="C248" s="76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32"/>
      <c r="B249" s="9"/>
      <c r="C249" s="76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32"/>
      <c r="B250" s="9"/>
      <c r="C250" s="76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32"/>
      <c r="B251" s="9"/>
      <c r="C251" s="76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32"/>
      <c r="B252" s="9"/>
      <c r="C252" s="76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32"/>
      <c r="B253" s="9"/>
      <c r="C253" s="76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32"/>
      <c r="B254" s="9"/>
      <c r="C254" s="76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32"/>
      <c r="B255" s="9"/>
      <c r="C255" s="76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32"/>
      <c r="B256" s="9"/>
      <c r="C256" s="76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32"/>
      <c r="B257" s="9"/>
      <c r="C257" s="76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32"/>
      <c r="B258" s="9"/>
      <c r="C258" s="76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32"/>
      <c r="B259" s="9"/>
      <c r="C259" s="76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32"/>
      <c r="B260" s="9"/>
      <c r="C260" s="76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32"/>
      <c r="B261" s="9"/>
      <c r="C261" s="76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32"/>
      <c r="B262" s="9"/>
      <c r="C262" s="76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32"/>
      <c r="B263" s="9"/>
      <c r="C263" s="76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32"/>
      <c r="B264" s="9"/>
      <c r="C264" s="76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32"/>
      <c r="B265" s="9"/>
      <c r="C265" s="76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32"/>
      <c r="B266" s="9"/>
      <c r="C266" s="76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32"/>
      <c r="B267" s="9"/>
      <c r="C267" s="76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32"/>
      <c r="B268" s="9"/>
      <c r="C268" s="76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32"/>
      <c r="B269" s="9"/>
      <c r="C269" s="76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32"/>
      <c r="B270" s="9"/>
      <c r="C270" s="76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32"/>
      <c r="B271" s="9"/>
      <c r="C271" s="76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32"/>
      <c r="B272" s="9"/>
      <c r="C272" s="76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32"/>
      <c r="B273" s="9"/>
      <c r="C273" s="76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32"/>
      <c r="B274" s="9"/>
      <c r="C274" s="76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32"/>
      <c r="B275" s="9"/>
      <c r="C275" s="76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32"/>
      <c r="B276" s="9"/>
      <c r="C276" s="76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32"/>
      <c r="B277" s="9"/>
      <c r="C277" s="76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32"/>
      <c r="B278" s="9"/>
      <c r="C278" s="76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32"/>
      <c r="B279" s="9"/>
      <c r="C279" s="76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32"/>
      <c r="B280" s="9"/>
      <c r="C280" s="76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32"/>
      <c r="B281" s="9"/>
      <c r="C281" s="76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32"/>
      <c r="B282" s="9"/>
      <c r="C282" s="76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32"/>
      <c r="B283" s="9"/>
      <c r="C283" s="76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32"/>
      <c r="B284" s="9"/>
      <c r="C284" s="76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32"/>
      <c r="B285" s="9"/>
      <c r="C285" s="76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32"/>
      <c r="B286" s="9"/>
      <c r="C286" s="76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32"/>
      <c r="B287" s="9"/>
      <c r="C287" s="76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32"/>
      <c r="B288" s="9"/>
      <c r="C288" s="76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32"/>
      <c r="B289" s="9"/>
      <c r="C289" s="76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32"/>
      <c r="B290" s="9"/>
      <c r="C290" s="76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32"/>
      <c r="B291" s="9"/>
      <c r="C291" s="76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32"/>
      <c r="B292" s="9"/>
      <c r="C292" s="76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32"/>
      <c r="B293" s="9"/>
      <c r="C293" s="76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32"/>
      <c r="B294" s="9"/>
      <c r="C294" s="76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32"/>
      <c r="B295" s="9"/>
      <c r="C295" s="76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32"/>
      <c r="B296" s="9"/>
      <c r="C296" s="76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32"/>
      <c r="B297" s="9"/>
      <c r="C297" s="76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32"/>
      <c r="B298" s="9"/>
      <c r="C298" s="76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32"/>
      <c r="B299" s="9"/>
      <c r="C299" s="76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32"/>
      <c r="B300" s="9"/>
      <c r="C300" s="76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32"/>
      <c r="B301" s="9"/>
      <c r="C301" s="76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32"/>
      <c r="B302" s="9"/>
      <c r="C302" s="76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32"/>
      <c r="B303" s="9"/>
      <c r="C303" s="76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32"/>
      <c r="B304" s="9"/>
      <c r="C304" s="76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32"/>
      <c r="B305" s="9"/>
      <c r="C305" s="76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32"/>
      <c r="B306" s="9"/>
      <c r="C306" s="76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32"/>
      <c r="B307" s="9"/>
      <c r="C307" s="76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32"/>
      <c r="B308" s="9"/>
      <c r="C308" s="76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32"/>
      <c r="B309" s="9"/>
      <c r="C309" s="76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32"/>
      <c r="B310" s="9"/>
      <c r="C310" s="76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32"/>
      <c r="B311" s="9"/>
      <c r="C311" s="76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32"/>
      <c r="B312" s="9"/>
      <c r="C312" s="76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32"/>
      <c r="B313" s="9"/>
      <c r="C313" s="76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32"/>
      <c r="B314" s="9"/>
      <c r="C314" s="76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32"/>
      <c r="B315" s="9"/>
      <c r="C315" s="76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32"/>
      <c r="B316" s="9"/>
      <c r="C316" s="76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32"/>
      <c r="B317" s="9"/>
      <c r="C317" s="76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32"/>
      <c r="B318" s="9"/>
      <c r="C318" s="76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32"/>
      <c r="B319" s="9"/>
      <c r="C319" s="76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32"/>
      <c r="B320" s="9"/>
      <c r="C320" s="76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32"/>
      <c r="B321" s="9"/>
      <c r="C321" s="76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32"/>
      <c r="B322" s="9"/>
      <c r="C322" s="76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32"/>
      <c r="B323" s="9"/>
      <c r="C323" s="76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32"/>
      <c r="B324" s="9"/>
      <c r="C324" s="76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32"/>
      <c r="B325" s="9"/>
      <c r="C325" s="76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32"/>
      <c r="B326" s="9"/>
      <c r="C326" s="76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32"/>
      <c r="B327" s="9"/>
      <c r="C327" s="76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32"/>
      <c r="B328" s="9"/>
      <c r="C328" s="76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32"/>
      <c r="B329" s="9"/>
      <c r="C329" s="76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32"/>
      <c r="B330" s="9"/>
      <c r="C330" s="76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32"/>
      <c r="B331" s="9"/>
      <c r="C331" s="76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32"/>
      <c r="B332" s="9"/>
      <c r="C332" s="76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32"/>
      <c r="B333" s="9"/>
      <c r="C333" s="76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32"/>
      <c r="B334" s="9"/>
      <c r="C334" s="76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32"/>
      <c r="B335" s="9"/>
      <c r="C335" s="76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32"/>
      <c r="B336" s="9"/>
      <c r="C336" s="76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32"/>
      <c r="B337" s="9"/>
      <c r="C337" s="76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32"/>
      <c r="B338" s="9"/>
      <c r="C338" s="76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32"/>
      <c r="B339" s="9"/>
      <c r="C339" s="76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32"/>
      <c r="B340" s="9"/>
      <c r="C340" s="76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32"/>
      <c r="B341" s="9"/>
      <c r="C341" s="76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32"/>
      <c r="B342" s="9"/>
      <c r="C342" s="76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32"/>
      <c r="B343" s="9"/>
      <c r="C343" s="76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32"/>
      <c r="B344" s="9"/>
      <c r="C344" s="76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32"/>
      <c r="B345" s="9"/>
      <c r="C345" s="76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32"/>
      <c r="B346" s="9"/>
      <c r="C346" s="76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32"/>
      <c r="B347" s="9"/>
      <c r="C347" s="76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32"/>
      <c r="B348" s="9"/>
      <c r="C348" s="76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32"/>
      <c r="B349" s="9"/>
      <c r="C349" s="76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32"/>
      <c r="B350" s="9"/>
      <c r="C350" s="76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32"/>
      <c r="B351" s="9"/>
      <c r="C351" s="76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32"/>
      <c r="B352" s="9"/>
      <c r="C352" s="76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32"/>
      <c r="B353" s="9"/>
      <c r="C353" s="76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32"/>
      <c r="B354" s="9"/>
      <c r="C354" s="76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32"/>
      <c r="B355" s="9"/>
      <c r="C355" s="76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32"/>
      <c r="B356" s="9"/>
      <c r="C356" s="76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32"/>
      <c r="B357" s="9"/>
      <c r="C357" s="76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32"/>
      <c r="B358" s="9"/>
      <c r="C358" s="76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32"/>
      <c r="B359" s="9"/>
      <c r="C359" s="76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32"/>
      <c r="B360" s="9"/>
      <c r="C360" s="76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32"/>
      <c r="B361" s="9"/>
      <c r="C361" s="76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32"/>
      <c r="B362" s="9"/>
      <c r="C362" s="76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32"/>
      <c r="B363" s="9"/>
      <c r="C363" s="76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32"/>
      <c r="B364" s="9"/>
      <c r="C364" s="76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32"/>
      <c r="B365" s="9"/>
      <c r="C365" s="76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32"/>
      <c r="B366" s="9"/>
      <c r="C366" s="76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32"/>
      <c r="B367" s="9"/>
      <c r="C367" s="76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32"/>
      <c r="B368" s="9"/>
      <c r="C368" s="76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32"/>
      <c r="B369" s="9"/>
      <c r="C369" s="76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32"/>
      <c r="B370" s="9"/>
      <c r="C370" s="76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32"/>
      <c r="B371" s="9"/>
      <c r="C371" s="76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32"/>
      <c r="B372" s="9"/>
      <c r="C372" s="76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32"/>
      <c r="B373" s="9"/>
      <c r="C373" s="76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32"/>
      <c r="B374" s="9"/>
      <c r="C374" s="76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32"/>
      <c r="B375" s="9"/>
      <c r="C375" s="76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32"/>
      <c r="B376" s="9"/>
      <c r="C376" s="76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32"/>
      <c r="B377" s="9"/>
      <c r="C377" s="76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32"/>
      <c r="B378" s="9"/>
      <c r="C378" s="76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32"/>
      <c r="B379" s="9"/>
      <c r="C379" s="76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32"/>
      <c r="B380" s="9"/>
      <c r="C380" s="76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32"/>
      <c r="B381" s="9"/>
      <c r="C381" s="76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32"/>
      <c r="B382" s="9"/>
      <c r="C382" s="76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32"/>
      <c r="B383" s="9"/>
      <c r="C383" s="76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32"/>
      <c r="B384" s="9"/>
      <c r="C384" s="76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32"/>
      <c r="B385" s="9"/>
      <c r="C385" s="76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32"/>
      <c r="B386" s="9"/>
      <c r="C386" s="76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32"/>
      <c r="B387" s="9"/>
      <c r="C387" s="76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32"/>
      <c r="B388" s="9"/>
      <c r="C388" s="76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32"/>
      <c r="B389" s="9"/>
      <c r="C389" s="76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32"/>
      <c r="B390" s="9"/>
      <c r="C390" s="76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32"/>
      <c r="B391" s="9"/>
      <c r="C391" s="76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32"/>
      <c r="B392" s="9"/>
      <c r="C392" s="76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32"/>
      <c r="B393" s="9"/>
      <c r="C393" s="76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32"/>
      <c r="B394" s="9"/>
      <c r="C394" s="76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32"/>
      <c r="B395" s="9"/>
      <c r="C395" s="76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32"/>
      <c r="B396" s="9"/>
      <c r="C396" s="76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32"/>
      <c r="B397" s="9"/>
      <c r="C397" s="76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32"/>
      <c r="B398" s="9"/>
      <c r="C398" s="76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32"/>
      <c r="B399" s="9"/>
      <c r="C399" s="76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32"/>
      <c r="B400" s="9"/>
      <c r="C400" s="76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32"/>
      <c r="B401" s="9"/>
      <c r="C401" s="76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32"/>
      <c r="B402" s="9"/>
      <c r="C402" s="76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32"/>
      <c r="B403" s="9"/>
      <c r="C403" s="76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32"/>
      <c r="B404" s="9"/>
      <c r="C404" s="76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32"/>
      <c r="B405" s="9"/>
      <c r="C405" s="76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32"/>
      <c r="B406" s="9"/>
      <c r="C406" s="76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32"/>
      <c r="B407" s="9"/>
      <c r="C407" s="76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32"/>
      <c r="B408" s="9"/>
      <c r="C408" s="76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32"/>
      <c r="B409" s="9"/>
      <c r="C409" s="76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32"/>
      <c r="B410" s="9"/>
      <c r="C410" s="76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32"/>
      <c r="B411" s="9"/>
      <c r="C411" s="76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32"/>
      <c r="B412" s="9"/>
      <c r="C412" s="76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32"/>
      <c r="B413" s="9"/>
      <c r="C413" s="76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32"/>
      <c r="B414" s="9"/>
      <c r="C414" s="76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32"/>
      <c r="B415" s="9"/>
      <c r="C415" s="76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32"/>
      <c r="B416" s="9"/>
      <c r="C416" s="76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32"/>
      <c r="B417" s="9"/>
      <c r="C417" s="76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32"/>
      <c r="B418" s="9"/>
      <c r="C418" s="76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32"/>
      <c r="B419" s="9"/>
      <c r="C419" s="76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32"/>
      <c r="B420" s="9"/>
      <c r="C420" s="76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32"/>
      <c r="B421" s="9"/>
      <c r="C421" s="76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32"/>
      <c r="B422" s="9"/>
      <c r="C422" s="76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32"/>
      <c r="B423" s="9"/>
      <c r="C423" s="76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32"/>
      <c r="B424" s="9"/>
      <c r="C424" s="76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32"/>
      <c r="B425" s="9"/>
      <c r="C425" s="76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32"/>
      <c r="B426" s="9"/>
      <c r="C426" s="76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32"/>
      <c r="B427" s="9"/>
      <c r="C427" s="76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32"/>
      <c r="B428" s="9"/>
      <c r="C428" s="76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32"/>
      <c r="B429" s="9"/>
      <c r="C429" s="76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32"/>
      <c r="B430" s="9"/>
      <c r="C430" s="76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32"/>
      <c r="B431" s="9"/>
      <c r="C431" s="76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32"/>
      <c r="B432" s="9"/>
      <c r="C432" s="76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32"/>
      <c r="B433" s="9"/>
      <c r="C433" s="76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32"/>
      <c r="B434" s="9"/>
      <c r="C434" s="76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32"/>
      <c r="B435" s="9"/>
      <c r="C435" s="76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32"/>
      <c r="B436" s="9"/>
      <c r="C436" s="76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32"/>
      <c r="B437" s="9"/>
      <c r="C437" s="76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32"/>
      <c r="B438" s="9"/>
      <c r="C438" s="76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32"/>
      <c r="B439" s="9"/>
      <c r="C439" s="76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32"/>
      <c r="B440" s="9"/>
      <c r="C440" s="76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32"/>
      <c r="B441" s="9"/>
      <c r="C441" s="76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32"/>
      <c r="B442" s="9"/>
      <c r="C442" s="76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32"/>
      <c r="B443" s="9"/>
      <c r="C443" s="76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32"/>
      <c r="B444" s="9"/>
      <c r="C444" s="76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32"/>
      <c r="B445" s="9"/>
      <c r="C445" s="76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32"/>
      <c r="B446" s="9"/>
      <c r="C446" s="76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32"/>
      <c r="B447" s="9"/>
      <c r="C447" s="76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32"/>
      <c r="B448" s="9"/>
      <c r="C448" s="76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32"/>
      <c r="B449" s="9"/>
      <c r="C449" s="76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32"/>
      <c r="B450" s="9"/>
      <c r="C450" s="76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32"/>
      <c r="B451" s="9"/>
      <c r="C451" s="76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32"/>
      <c r="B452" s="9"/>
      <c r="C452" s="76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32"/>
      <c r="B453" s="9"/>
      <c r="C453" s="76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32"/>
      <c r="B454" s="9"/>
      <c r="C454" s="76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32"/>
      <c r="B455" s="9"/>
      <c r="C455" s="76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32"/>
      <c r="B456" s="9"/>
      <c r="C456" s="76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32"/>
      <c r="B457" s="9"/>
      <c r="C457" s="76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32"/>
      <c r="B458" s="9"/>
      <c r="C458" s="76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32"/>
      <c r="B459" s="9"/>
      <c r="C459" s="76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32"/>
      <c r="B460" s="9"/>
      <c r="C460" s="76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32"/>
      <c r="B461" s="9"/>
      <c r="C461" s="76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32"/>
      <c r="B462" s="9"/>
      <c r="C462" s="76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32"/>
      <c r="B463" s="9"/>
      <c r="C463" s="76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32"/>
      <c r="B464" s="9"/>
      <c r="C464" s="76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32"/>
      <c r="B465" s="9"/>
      <c r="C465" s="76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32"/>
      <c r="B466" s="9"/>
      <c r="C466" s="76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32"/>
      <c r="B467" s="9"/>
      <c r="C467" s="76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32"/>
      <c r="B468" s="9"/>
      <c r="C468" s="76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32"/>
      <c r="B469" s="9"/>
      <c r="C469" s="76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32"/>
      <c r="B470" s="9"/>
      <c r="C470" s="76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32"/>
      <c r="B471" s="9"/>
      <c r="C471" s="76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32"/>
      <c r="B472" s="9"/>
      <c r="C472" s="76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32"/>
      <c r="B473" s="9"/>
      <c r="C473" s="76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32"/>
      <c r="B474" s="9"/>
      <c r="C474" s="76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32"/>
      <c r="B475" s="9"/>
      <c r="C475" s="76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32"/>
      <c r="B476" s="9"/>
      <c r="C476" s="76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32"/>
      <c r="B477" s="9"/>
      <c r="C477" s="76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32"/>
      <c r="B478" s="9"/>
      <c r="C478" s="76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32"/>
      <c r="B479" s="9"/>
      <c r="C479" s="76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32"/>
      <c r="B480" s="9"/>
      <c r="C480" s="76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32"/>
      <c r="B481" s="9"/>
      <c r="C481" s="76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32"/>
      <c r="B482" s="9"/>
      <c r="C482" s="76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32"/>
      <c r="B483" s="9"/>
      <c r="C483" s="76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32"/>
      <c r="B484" s="9"/>
      <c r="C484" s="76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32"/>
      <c r="B485" s="9"/>
      <c r="C485" s="76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32"/>
      <c r="B486" s="9"/>
      <c r="C486" s="76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32"/>
      <c r="B487" s="9"/>
      <c r="C487" s="76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32"/>
      <c r="B488" s="9"/>
      <c r="C488" s="76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32"/>
      <c r="B489" s="9"/>
      <c r="C489" s="76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32"/>
      <c r="B490" s="9"/>
      <c r="C490" s="76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32"/>
      <c r="B491" s="9"/>
      <c r="C491" s="76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32"/>
      <c r="B492" s="9"/>
      <c r="C492" s="76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32"/>
      <c r="B493" s="9"/>
      <c r="C493" s="76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32"/>
      <c r="B494" s="9"/>
      <c r="C494" s="76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32"/>
      <c r="B495" s="9"/>
      <c r="C495" s="76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32"/>
      <c r="B496" s="9"/>
      <c r="C496" s="76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32"/>
      <c r="B497" s="9"/>
      <c r="C497" s="76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32"/>
      <c r="B498" s="9"/>
      <c r="C498" s="76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32"/>
      <c r="B499" s="9"/>
      <c r="C499" s="76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32"/>
      <c r="B500" s="9"/>
      <c r="C500" s="76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32"/>
      <c r="B501" s="9"/>
      <c r="C501" s="76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32"/>
      <c r="B502" s="9"/>
      <c r="C502" s="76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32"/>
      <c r="B503" s="9"/>
      <c r="C503" s="76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32"/>
      <c r="B504" s="9"/>
      <c r="C504" s="76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32"/>
      <c r="B505" s="9"/>
      <c r="C505" s="76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32"/>
      <c r="B506" s="9"/>
      <c r="C506" s="76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32"/>
      <c r="B507" s="9"/>
      <c r="C507" s="76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32"/>
      <c r="B508" s="9"/>
      <c r="C508" s="76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32"/>
      <c r="B509" s="9"/>
      <c r="C509" s="76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32"/>
      <c r="B510" s="9"/>
      <c r="C510" s="76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32"/>
      <c r="B511" s="9"/>
      <c r="C511" s="76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32"/>
      <c r="B512" s="9"/>
      <c r="C512" s="76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32"/>
      <c r="B513" s="9"/>
      <c r="C513" s="76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32"/>
      <c r="B514" s="9"/>
      <c r="C514" s="76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32"/>
      <c r="B515" s="9"/>
      <c r="C515" s="76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32"/>
      <c r="B516" s="9"/>
      <c r="C516" s="76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32"/>
      <c r="B517" s="9"/>
      <c r="C517" s="76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32"/>
      <c r="B518" s="9"/>
      <c r="C518" s="76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32"/>
      <c r="B519" s="9"/>
      <c r="C519" s="76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32"/>
      <c r="B520" s="9"/>
      <c r="C520" s="76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32"/>
      <c r="B521" s="9"/>
      <c r="C521" s="76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32"/>
      <c r="B522" s="9"/>
      <c r="C522" s="76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32"/>
      <c r="B523" s="9"/>
      <c r="C523" s="76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32"/>
      <c r="B524" s="9"/>
      <c r="C524" s="76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32"/>
      <c r="B525" s="9"/>
      <c r="C525" s="76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32"/>
      <c r="B526" s="9"/>
      <c r="C526" s="76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32"/>
      <c r="B527" s="9"/>
      <c r="C527" s="76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32"/>
      <c r="B528" s="9"/>
      <c r="C528" s="76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32"/>
      <c r="B529" s="9"/>
      <c r="C529" s="76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32"/>
      <c r="B530" s="9"/>
      <c r="C530" s="76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32"/>
      <c r="B531" s="9"/>
      <c r="C531" s="76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32"/>
      <c r="B532" s="9"/>
      <c r="C532" s="76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32"/>
      <c r="B533" s="9"/>
      <c r="C533" s="76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32"/>
      <c r="B534" s="9"/>
      <c r="C534" s="76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32"/>
      <c r="B535" s="9"/>
      <c r="C535" s="76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32"/>
      <c r="B536" s="9"/>
      <c r="C536" s="76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32"/>
      <c r="B537" s="9"/>
      <c r="C537" s="76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32"/>
      <c r="B538" s="9"/>
      <c r="C538" s="76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32"/>
      <c r="B539" s="9"/>
      <c r="C539" s="76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32"/>
      <c r="B540" s="9"/>
      <c r="C540" s="76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32"/>
      <c r="B541" s="9"/>
      <c r="C541" s="76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32"/>
      <c r="B542" s="9"/>
      <c r="C542" s="76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32"/>
      <c r="B543" s="9"/>
      <c r="C543" s="76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32"/>
      <c r="B544" s="9"/>
      <c r="C544" s="76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32"/>
      <c r="B545" s="9"/>
      <c r="C545" s="76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32"/>
      <c r="B546" s="9"/>
      <c r="C546" s="76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32"/>
      <c r="B547" s="9"/>
      <c r="C547" s="76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32"/>
      <c r="B548" s="9"/>
      <c r="C548" s="76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32"/>
      <c r="B549" s="9"/>
      <c r="C549" s="76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32"/>
      <c r="B550" s="9"/>
      <c r="C550" s="76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32"/>
      <c r="B551" s="9"/>
      <c r="C551" s="76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32"/>
      <c r="B552" s="9"/>
      <c r="C552" s="76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32"/>
      <c r="B553" s="9"/>
      <c r="C553" s="76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32"/>
      <c r="B554" s="9"/>
      <c r="C554" s="76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32"/>
      <c r="B555" s="9"/>
      <c r="C555" s="76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32"/>
      <c r="B556" s="9"/>
      <c r="C556" s="76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32"/>
      <c r="B557" s="9"/>
      <c r="C557" s="76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32"/>
      <c r="B558" s="9"/>
      <c r="C558" s="76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32"/>
      <c r="B559" s="9"/>
      <c r="C559" s="76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32"/>
      <c r="B560" s="9"/>
      <c r="C560" s="76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32"/>
      <c r="B561" s="9"/>
      <c r="C561" s="76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32"/>
      <c r="B562" s="9"/>
      <c r="C562" s="76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32"/>
      <c r="B563" s="9"/>
      <c r="C563" s="76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32"/>
      <c r="B564" s="9"/>
      <c r="C564" s="76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32"/>
      <c r="B565" s="9"/>
      <c r="C565" s="76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32"/>
      <c r="B566" s="9"/>
      <c r="C566" s="76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32"/>
      <c r="B567" s="9"/>
      <c r="C567" s="76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32"/>
      <c r="B568" s="9"/>
      <c r="C568" s="76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32"/>
      <c r="B569" s="9"/>
      <c r="C569" s="76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32"/>
      <c r="B570" s="9"/>
      <c r="C570" s="76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32"/>
      <c r="B571" s="9"/>
      <c r="C571" s="76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32"/>
      <c r="B572" s="9"/>
      <c r="C572" s="76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32"/>
      <c r="B573" s="9"/>
      <c r="C573" s="76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32"/>
      <c r="B574" s="9"/>
      <c r="C574" s="76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32"/>
      <c r="B575" s="9"/>
      <c r="C575" s="76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32"/>
      <c r="B576" s="9"/>
      <c r="C576" s="76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32"/>
      <c r="B577" s="9"/>
      <c r="C577" s="76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32"/>
      <c r="B578" s="9"/>
      <c r="C578" s="76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32"/>
      <c r="B579" s="9"/>
      <c r="C579" s="76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32"/>
      <c r="B580" s="9"/>
      <c r="C580" s="76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32"/>
      <c r="B581" s="9"/>
      <c r="C581" s="76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32"/>
      <c r="B582" s="9"/>
      <c r="C582" s="76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32"/>
      <c r="B583" s="9"/>
      <c r="C583" s="76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32"/>
      <c r="B584" s="9"/>
      <c r="C584" s="76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32"/>
      <c r="B585" s="9"/>
      <c r="C585" s="76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32"/>
      <c r="B586" s="9"/>
      <c r="C586" s="76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32"/>
      <c r="B587" s="9"/>
      <c r="C587" s="76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32"/>
      <c r="B588" s="9"/>
      <c r="C588" s="76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32"/>
      <c r="B589" s="9"/>
      <c r="C589" s="76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32"/>
      <c r="B590" s="9"/>
      <c r="C590" s="76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32"/>
      <c r="B591" s="9"/>
      <c r="C591" s="76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32"/>
      <c r="B592" s="9"/>
      <c r="C592" s="76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32"/>
      <c r="B593" s="9"/>
      <c r="C593" s="76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32"/>
      <c r="B594" s="9"/>
      <c r="C594" s="76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32"/>
      <c r="B595" s="9"/>
      <c r="C595" s="76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32"/>
      <c r="B596" s="9"/>
      <c r="C596" s="76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32"/>
      <c r="B597" s="9"/>
      <c r="C597" s="76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32"/>
      <c r="B598" s="9"/>
      <c r="C598" s="76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32"/>
      <c r="B599" s="9"/>
      <c r="C599" s="76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32"/>
      <c r="B600" s="9"/>
      <c r="C600" s="76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32"/>
      <c r="B601" s="9"/>
      <c r="C601" s="76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32"/>
      <c r="B602" s="9"/>
      <c r="C602" s="76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32"/>
      <c r="B603" s="9"/>
      <c r="C603" s="76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32"/>
      <c r="B604" s="9"/>
      <c r="C604" s="76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32"/>
      <c r="B605" s="9"/>
      <c r="C605" s="76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32"/>
      <c r="B606" s="9"/>
      <c r="C606" s="76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32"/>
      <c r="B607" s="9"/>
      <c r="C607" s="76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32"/>
      <c r="B608" s="9"/>
      <c r="C608" s="76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32"/>
      <c r="B609" s="9"/>
      <c r="C609" s="76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32"/>
      <c r="B610" s="9"/>
      <c r="C610" s="76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32"/>
      <c r="B611" s="9"/>
      <c r="C611" s="76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32"/>
      <c r="B612" s="9"/>
      <c r="C612" s="76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32"/>
      <c r="B613" s="9"/>
      <c r="C613" s="76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32"/>
      <c r="B614" s="9"/>
      <c r="C614" s="76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32"/>
      <c r="B615" s="9"/>
      <c r="C615" s="76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32"/>
      <c r="B616" s="9"/>
      <c r="C616" s="76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32"/>
      <c r="B617" s="9"/>
      <c r="C617" s="76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32"/>
      <c r="B618" s="9"/>
      <c r="C618" s="76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32"/>
      <c r="B619" s="9"/>
      <c r="C619" s="76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32"/>
      <c r="B620" s="9"/>
      <c r="C620" s="76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32"/>
      <c r="B621" s="9"/>
      <c r="C621" s="76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32"/>
      <c r="B622" s="9"/>
      <c r="C622" s="76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32"/>
      <c r="B623" s="9"/>
      <c r="C623" s="76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32"/>
      <c r="B624" s="9"/>
      <c r="C624" s="76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32"/>
      <c r="B625" s="9"/>
      <c r="C625" s="76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32"/>
      <c r="B626" s="9"/>
      <c r="C626" s="76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32"/>
      <c r="B627" s="9"/>
      <c r="C627" s="76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32"/>
      <c r="B628" s="9"/>
      <c r="C628" s="76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32"/>
      <c r="B629" s="9"/>
      <c r="C629" s="76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32"/>
      <c r="B630" s="9"/>
      <c r="C630" s="76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32"/>
      <c r="B631" s="9"/>
      <c r="C631" s="76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32"/>
      <c r="B632" s="9"/>
      <c r="C632" s="76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32"/>
      <c r="B633" s="9"/>
      <c r="C633" s="76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32"/>
      <c r="B634" s="9"/>
      <c r="C634" s="76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32"/>
      <c r="B635" s="9"/>
      <c r="C635" s="76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32"/>
      <c r="B636" s="9"/>
      <c r="C636" s="76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32"/>
      <c r="B637" s="9"/>
      <c r="C637" s="76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32"/>
      <c r="B638" s="9"/>
      <c r="C638" s="76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32"/>
      <c r="B639" s="9"/>
      <c r="C639" s="76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32"/>
      <c r="B640" s="9"/>
      <c r="C640" s="76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32"/>
      <c r="B641" s="9"/>
      <c r="C641" s="76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32"/>
      <c r="B642" s="9"/>
      <c r="C642" s="76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32"/>
      <c r="B643" s="9"/>
      <c r="C643" s="76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32"/>
      <c r="B644" s="9"/>
      <c r="C644" s="76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32"/>
      <c r="B645" s="9"/>
      <c r="C645" s="76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32"/>
      <c r="B646" s="9"/>
      <c r="C646" s="76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32"/>
      <c r="B647" s="9"/>
      <c r="C647" s="76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32"/>
      <c r="B648" s="9"/>
      <c r="C648" s="76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32"/>
      <c r="B649" s="9"/>
      <c r="C649" s="76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32"/>
      <c r="B650" s="9"/>
      <c r="C650" s="76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32"/>
      <c r="B651" s="9"/>
      <c r="C651" s="76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32"/>
      <c r="B652" s="9"/>
      <c r="C652" s="76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32"/>
      <c r="B653" s="9"/>
      <c r="C653" s="76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32"/>
      <c r="B654" s="9"/>
      <c r="C654" s="76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32"/>
      <c r="B655" s="9"/>
      <c r="C655" s="76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32"/>
      <c r="B656" s="9"/>
      <c r="C656" s="76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32"/>
      <c r="B657" s="9"/>
      <c r="C657" s="76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32"/>
      <c r="B658" s="9"/>
      <c r="C658" s="76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32"/>
      <c r="B659" s="9"/>
      <c r="C659" s="76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32"/>
      <c r="B660" s="9"/>
      <c r="C660" s="76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32"/>
      <c r="B661" s="9"/>
      <c r="C661" s="76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32"/>
      <c r="B662" s="9"/>
      <c r="C662" s="76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32"/>
      <c r="B663" s="9"/>
      <c r="C663" s="76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32"/>
      <c r="B664" s="9"/>
      <c r="C664" s="76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32"/>
      <c r="B665" s="9"/>
      <c r="C665" s="76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32"/>
      <c r="B666" s="9"/>
      <c r="C666" s="76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32"/>
      <c r="B667" s="9"/>
      <c r="C667" s="76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32"/>
      <c r="B668" s="9"/>
      <c r="C668" s="76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32"/>
      <c r="B669" s="9"/>
      <c r="C669" s="76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32"/>
      <c r="B670" s="9"/>
      <c r="C670" s="76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32"/>
      <c r="B671" s="9"/>
      <c r="C671" s="76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32"/>
      <c r="B672" s="9"/>
      <c r="C672" s="76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32"/>
      <c r="B673" s="9"/>
      <c r="C673" s="76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32"/>
      <c r="B674" s="9"/>
      <c r="C674" s="76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32"/>
      <c r="B675" s="9"/>
      <c r="C675" s="76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32"/>
      <c r="B676" s="9"/>
      <c r="C676" s="76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32"/>
      <c r="B677" s="9"/>
      <c r="C677" s="76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32"/>
      <c r="B678" s="9"/>
      <c r="C678" s="76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32"/>
      <c r="B679" s="9"/>
      <c r="C679" s="76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32"/>
      <c r="B680" s="9"/>
      <c r="C680" s="76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32"/>
      <c r="B681" s="9"/>
      <c r="C681" s="76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32"/>
      <c r="B682" s="9"/>
      <c r="C682" s="76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32"/>
      <c r="B683" s="9"/>
      <c r="C683" s="76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32"/>
      <c r="B684" s="9"/>
      <c r="C684" s="76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32"/>
      <c r="B685" s="9"/>
      <c r="C685" s="76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32"/>
      <c r="B686" s="9"/>
      <c r="C686" s="76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32"/>
      <c r="B687" s="9"/>
      <c r="C687" s="76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32"/>
      <c r="B688" s="9"/>
      <c r="C688" s="76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32"/>
      <c r="B689" s="9"/>
      <c r="C689" s="76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32"/>
      <c r="B690" s="9"/>
      <c r="C690" s="76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32"/>
      <c r="B691" s="9"/>
      <c r="C691" s="76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32"/>
      <c r="B692" s="9"/>
      <c r="C692" s="76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32"/>
      <c r="B693" s="9"/>
      <c r="C693" s="76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32"/>
      <c r="B694" s="9"/>
      <c r="C694" s="76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32"/>
      <c r="B695" s="9"/>
      <c r="C695" s="76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32"/>
      <c r="B696" s="9"/>
      <c r="C696" s="76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32"/>
      <c r="B697" s="9"/>
      <c r="C697" s="76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32"/>
      <c r="B698" s="9"/>
      <c r="C698" s="76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32"/>
      <c r="B699" s="9"/>
      <c r="C699" s="76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32"/>
      <c r="B700" s="9"/>
      <c r="C700" s="76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32"/>
      <c r="B701" s="9"/>
      <c r="C701" s="76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32"/>
      <c r="B702" s="9"/>
      <c r="C702" s="76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32"/>
      <c r="B703" s="9"/>
      <c r="C703" s="76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32"/>
      <c r="B704" s="9"/>
      <c r="C704" s="76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32"/>
      <c r="B705" s="9"/>
      <c r="C705" s="76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32"/>
      <c r="B706" s="9"/>
      <c r="C706" s="76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32"/>
      <c r="B707" s="9"/>
      <c r="C707" s="76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32"/>
      <c r="B708" s="9"/>
      <c r="C708" s="76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32"/>
      <c r="B709" s="9"/>
      <c r="C709" s="76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32"/>
      <c r="B710" s="9"/>
      <c r="C710" s="76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32"/>
      <c r="B711" s="9"/>
      <c r="C711" s="76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32"/>
      <c r="B712" s="9"/>
      <c r="C712" s="76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32"/>
      <c r="B713" s="9"/>
      <c r="C713" s="76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32"/>
      <c r="B714" s="9"/>
      <c r="C714" s="76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32"/>
      <c r="B715" s="9"/>
      <c r="C715" s="76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32"/>
      <c r="B716" s="9"/>
      <c r="C716" s="76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32"/>
      <c r="B717" s="9"/>
      <c r="C717" s="76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32"/>
      <c r="B718" s="9"/>
      <c r="C718" s="76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32"/>
      <c r="B719" s="9"/>
      <c r="C719" s="76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32"/>
      <c r="B720" s="9"/>
      <c r="C720" s="76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32"/>
      <c r="B721" s="9"/>
      <c r="C721" s="76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32"/>
      <c r="B722" s="9"/>
      <c r="C722" s="76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32"/>
      <c r="B723" s="9"/>
      <c r="C723" s="76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32"/>
      <c r="B724" s="9"/>
      <c r="C724" s="76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32"/>
      <c r="B725" s="9"/>
      <c r="C725" s="76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32"/>
      <c r="B726" s="9"/>
      <c r="C726" s="76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32"/>
      <c r="B727" s="9"/>
      <c r="C727" s="76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32"/>
      <c r="B728" s="9"/>
      <c r="C728" s="76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32"/>
      <c r="B729" s="9"/>
      <c r="C729" s="76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32"/>
      <c r="B730" s="9"/>
      <c r="C730" s="76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32"/>
      <c r="B731" s="9"/>
      <c r="C731" s="76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32"/>
      <c r="B732" s="9"/>
      <c r="C732" s="76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32"/>
      <c r="B733" s="9"/>
      <c r="C733" s="76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32"/>
      <c r="B734" s="9"/>
      <c r="C734" s="76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32"/>
      <c r="B735" s="9"/>
      <c r="C735" s="76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32"/>
      <c r="B736" s="9"/>
      <c r="C736" s="76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32"/>
      <c r="B737" s="9"/>
      <c r="C737" s="76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32"/>
      <c r="B738" s="9"/>
      <c r="C738" s="76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32"/>
      <c r="B739" s="9"/>
      <c r="C739" s="76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32"/>
      <c r="B740" s="9"/>
      <c r="C740" s="76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32"/>
      <c r="B741" s="9"/>
      <c r="C741" s="76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32"/>
      <c r="B742" s="9"/>
      <c r="C742" s="76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32"/>
      <c r="B743" s="9"/>
      <c r="C743" s="76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32"/>
      <c r="B744" s="9"/>
      <c r="C744" s="76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32"/>
      <c r="B745" s="9"/>
      <c r="C745" s="76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32"/>
      <c r="B746" s="9"/>
      <c r="C746" s="76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32"/>
      <c r="B747" s="9"/>
      <c r="C747" s="76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32"/>
      <c r="B748" s="9"/>
      <c r="C748" s="76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32"/>
      <c r="B749" s="9"/>
      <c r="C749" s="76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32"/>
      <c r="B750" s="9"/>
      <c r="C750" s="76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32"/>
      <c r="B751" s="9"/>
      <c r="C751" s="76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32"/>
      <c r="B752" s="9"/>
      <c r="C752" s="76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32"/>
      <c r="B753" s="9"/>
      <c r="C753" s="76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32"/>
      <c r="B754" s="9"/>
      <c r="C754" s="76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32"/>
      <c r="B755" s="9"/>
      <c r="C755" s="76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32"/>
      <c r="B756" s="9"/>
      <c r="C756" s="76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32"/>
      <c r="B757" s="9"/>
      <c r="C757" s="76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32"/>
      <c r="B758" s="9"/>
      <c r="C758" s="76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32"/>
      <c r="B759" s="9"/>
      <c r="C759" s="76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32"/>
      <c r="B760" s="9"/>
      <c r="C760" s="76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32"/>
      <c r="B761" s="9"/>
      <c r="C761" s="76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32"/>
      <c r="B762" s="9"/>
      <c r="C762" s="76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32"/>
      <c r="B763" s="9"/>
      <c r="C763" s="76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32"/>
      <c r="B764" s="9"/>
      <c r="C764" s="76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32"/>
      <c r="B765" s="9"/>
      <c r="C765" s="76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32"/>
      <c r="B766" s="9"/>
      <c r="C766" s="76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32"/>
      <c r="B767" s="9"/>
      <c r="C767" s="76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32"/>
      <c r="B768" s="9"/>
      <c r="C768" s="76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32"/>
      <c r="B769" s="9"/>
      <c r="C769" s="76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32"/>
      <c r="B770" s="9"/>
      <c r="C770" s="76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32"/>
      <c r="B771" s="9"/>
      <c r="C771" s="76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32"/>
      <c r="B772" s="9"/>
      <c r="C772" s="76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32"/>
      <c r="B773" s="9"/>
      <c r="C773" s="76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32"/>
      <c r="B774" s="9"/>
      <c r="C774" s="76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32"/>
      <c r="B775" s="9"/>
      <c r="C775" s="76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32"/>
      <c r="B776" s="9"/>
      <c r="C776" s="76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32"/>
      <c r="B777" s="9"/>
      <c r="C777" s="76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32"/>
      <c r="B778" s="9"/>
      <c r="C778" s="76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32"/>
      <c r="B779" s="9"/>
      <c r="C779" s="76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32"/>
      <c r="B780" s="9"/>
      <c r="C780" s="76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32"/>
      <c r="B781" s="9"/>
      <c r="C781" s="76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32"/>
      <c r="B782" s="9"/>
      <c r="C782" s="76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32"/>
      <c r="B783" s="9"/>
      <c r="C783" s="76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32"/>
      <c r="B784" s="9"/>
      <c r="C784" s="76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32"/>
      <c r="B785" s="9"/>
      <c r="C785" s="76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32"/>
      <c r="B786" s="9"/>
      <c r="C786" s="76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32"/>
      <c r="B787" s="9"/>
      <c r="C787" s="76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32"/>
      <c r="B788" s="9"/>
      <c r="C788" s="76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32"/>
      <c r="B789" s="9"/>
      <c r="C789" s="76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32"/>
      <c r="B790" s="9"/>
      <c r="C790" s="76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32"/>
      <c r="B791" s="9"/>
      <c r="C791" s="76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32"/>
      <c r="B792" s="9"/>
      <c r="C792" s="76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32"/>
      <c r="B793" s="9"/>
      <c r="C793" s="76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32"/>
      <c r="B794" s="9"/>
      <c r="C794" s="76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32"/>
      <c r="B795" s="9"/>
      <c r="C795" s="76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32"/>
      <c r="B796" s="9"/>
      <c r="C796" s="76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32"/>
      <c r="B797" s="9"/>
      <c r="C797" s="76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32"/>
      <c r="B798" s="9"/>
      <c r="C798" s="76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32"/>
      <c r="B799" s="9"/>
      <c r="C799" s="76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32"/>
      <c r="B800" s="9"/>
      <c r="C800" s="76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32"/>
      <c r="B801" s="9"/>
      <c r="C801" s="76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32"/>
      <c r="B802" s="9"/>
      <c r="C802" s="76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32"/>
      <c r="B803" s="9"/>
      <c r="C803" s="76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32"/>
      <c r="B804" s="9"/>
      <c r="C804" s="76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32"/>
      <c r="B805" s="9"/>
      <c r="C805" s="76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32"/>
      <c r="B806" s="9"/>
      <c r="C806" s="76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32"/>
      <c r="B807" s="9"/>
      <c r="C807" s="76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32"/>
      <c r="B808" s="9"/>
      <c r="C808" s="76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32"/>
      <c r="B809" s="9"/>
      <c r="C809" s="76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32"/>
      <c r="B810" s="9"/>
      <c r="C810" s="76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32"/>
      <c r="B811" s="9"/>
      <c r="C811" s="76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32"/>
      <c r="B812" s="9"/>
      <c r="C812" s="76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32"/>
      <c r="B813" s="9"/>
      <c r="C813" s="76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32"/>
      <c r="B814" s="9"/>
      <c r="C814" s="76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32"/>
      <c r="B815" s="9"/>
      <c r="C815" s="76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32"/>
      <c r="B816" s="9"/>
      <c r="C816" s="76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32"/>
      <c r="B817" s="9"/>
      <c r="C817" s="76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32"/>
      <c r="B818" s="9"/>
      <c r="C818" s="76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32"/>
      <c r="B819" s="9"/>
      <c r="C819" s="76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32"/>
      <c r="B820" s="9"/>
      <c r="C820" s="76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32"/>
      <c r="B821" s="9"/>
      <c r="C821" s="76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32"/>
      <c r="B822" s="9"/>
      <c r="C822" s="76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32"/>
      <c r="B823" s="9"/>
      <c r="C823" s="76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32"/>
      <c r="B824" s="9"/>
      <c r="C824" s="76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32"/>
      <c r="B825" s="9"/>
      <c r="C825" s="76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32"/>
      <c r="B826" s="9"/>
      <c r="C826" s="76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32"/>
      <c r="B827" s="9"/>
      <c r="C827" s="76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32"/>
      <c r="B828" s="9"/>
      <c r="C828" s="76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32"/>
      <c r="B829" s="9"/>
      <c r="C829" s="76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32"/>
      <c r="B830" s="9"/>
      <c r="C830" s="76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32"/>
      <c r="B831" s="9"/>
      <c r="C831" s="76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32"/>
      <c r="B832" s="9"/>
      <c r="C832" s="76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32"/>
      <c r="B833" s="9"/>
      <c r="C833" s="76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32"/>
      <c r="B834" s="9"/>
      <c r="C834" s="76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32"/>
      <c r="B835" s="9"/>
      <c r="C835" s="76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32"/>
      <c r="B836" s="9"/>
      <c r="C836" s="76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32"/>
      <c r="B837" s="9"/>
      <c r="C837" s="76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32"/>
      <c r="B838" s="9"/>
      <c r="C838" s="76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32"/>
      <c r="B839" s="9"/>
      <c r="C839" s="76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32"/>
      <c r="B840" s="9"/>
      <c r="C840" s="76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32"/>
      <c r="B841" s="9"/>
      <c r="C841" s="76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32"/>
      <c r="B842" s="9"/>
      <c r="C842" s="76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32"/>
      <c r="B843" s="9"/>
      <c r="C843" s="76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32"/>
      <c r="B844" s="9"/>
      <c r="C844" s="76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32"/>
      <c r="B845" s="9"/>
      <c r="C845" s="76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32"/>
      <c r="B846" s="9"/>
      <c r="C846" s="76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32"/>
      <c r="B847" s="9"/>
      <c r="C847" s="76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32"/>
      <c r="B848" s="9"/>
      <c r="C848" s="76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32"/>
      <c r="B849" s="9"/>
      <c r="C849" s="76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32"/>
      <c r="B850" s="9"/>
      <c r="C850" s="76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32"/>
      <c r="B851" s="9"/>
      <c r="C851" s="76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32"/>
      <c r="B852" s="9"/>
      <c r="C852" s="76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32"/>
      <c r="B853" s="9"/>
      <c r="C853" s="76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32"/>
      <c r="B854" s="9"/>
      <c r="C854" s="76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32"/>
      <c r="B855" s="9"/>
      <c r="C855" s="76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32"/>
      <c r="B856" s="9"/>
      <c r="C856" s="76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32"/>
      <c r="B857" s="9"/>
      <c r="C857" s="76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32"/>
      <c r="B858" s="9"/>
      <c r="C858" s="76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32"/>
      <c r="B859" s="9"/>
      <c r="C859" s="76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32"/>
      <c r="B860" s="9"/>
      <c r="C860" s="76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32"/>
      <c r="B861" s="9"/>
      <c r="C861" s="76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32"/>
      <c r="B862" s="9"/>
      <c r="C862" s="76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32"/>
      <c r="B863" s="9"/>
      <c r="C863" s="76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32"/>
      <c r="B864" s="9"/>
      <c r="C864" s="76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32"/>
      <c r="B865" s="9"/>
      <c r="C865" s="76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32"/>
      <c r="B866" s="9"/>
      <c r="C866" s="76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32"/>
      <c r="B867" s="9"/>
      <c r="C867" s="76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32"/>
      <c r="B868" s="9"/>
      <c r="C868" s="76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32"/>
      <c r="B869" s="9"/>
      <c r="C869" s="76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32"/>
      <c r="B870" s="9"/>
      <c r="C870" s="76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32"/>
      <c r="B871" s="9"/>
      <c r="C871" s="76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32"/>
      <c r="B872" s="9"/>
      <c r="C872" s="76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32"/>
      <c r="B873" s="9"/>
      <c r="C873" s="76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32"/>
      <c r="B874" s="9"/>
      <c r="C874" s="76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32"/>
      <c r="B875" s="9"/>
      <c r="C875" s="76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32"/>
      <c r="B876" s="9"/>
      <c r="C876" s="76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32"/>
      <c r="B877" s="9"/>
      <c r="C877" s="76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32"/>
      <c r="B878" s="9"/>
      <c r="C878" s="76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32"/>
      <c r="B879" s="9"/>
      <c r="C879" s="76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32"/>
      <c r="B880" s="9"/>
      <c r="C880" s="76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32"/>
      <c r="B881" s="9"/>
      <c r="C881" s="76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32"/>
      <c r="B882" s="9"/>
      <c r="C882" s="76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32"/>
      <c r="B883" s="9"/>
      <c r="C883" s="76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32"/>
      <c r="B884" s="9"/>
      <c r="C884" s="76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32"/>
      <c r="B885" s="9"/>
      <c r="C885" s="76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32"/>
      <c r="B886" s="9"/>
      <c r="C886" s="76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32"/>
      <c r="B887" s="9"/>
      <c r="C887" s="76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32"/>
      <c r="B888" s="9"/>
      <c r="C888" s="76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32"/>
      <c r="B889" s="9"/>
      <c r="C889" s="76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32"/>
      <c r="B890" s="9"/>
      <c r="C890" s="76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32"/>
      <c r="B891" s="9"/>
      <c r="C891" s="76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32"/>
      <c r="B892" s="9"/>
      <c r="C892" s="76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32"/>
      <c r="B893" s="9"/>
      <c r="C893" s="76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32"/>
      <c r="B894" s="9"/>
      <c r="C894" s="76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32"/>
      <c r="B895" s="9"/>
      <c r="C895" s="76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32"/>
      <c r="B896" s="9"/>
      <c r="C896" s="76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32"/>
      <c r="B897" s="9"/>
      <c r="C897" s="76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32"/>
      <c r="B898" s="9"/>
      <c r="C898" s="76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32"/>
      <c r="B899" s="9"/>
      <c r="C899" s="76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32"/>
      <c r="B900" s="9"/>
      <c r="C900" s="76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32"/>
      <c r="B901" s="9"/>
      <c r="C901" s="76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32"/>
      <c r="B902" s="9"/>
      <c r="C902" s="76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32"/>
      <c r="B903" s="9"/>
      <c r="C903" s="76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32"/>
      <c r="B904" s="9"/>
      <c r="C904" s="76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32"/>
      <c r="B905" s="9"/>
      <c r="C905" s="76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32"/>
      <c r="B906" s="9"/>
      <c r="C906" s="76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32"/>
      <c r="B907" s="9"/>
      <c r="C907" s="76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32"/>
      <c r="B908" s="9"/>
      <c r="C908" s="76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32"/>
      <c r="B909" s="9"/>
      <c r="C909" s="76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32"/>
      <c r="B910" s="9"/>
      <c r="C910" s="76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32"/>
      <c r="B911" s="9"/>
      <c r="C911" s="76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32"/>
      <c r="B912" s="9"/>
      <c r="C912" s="76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32"/>
      <c r="B913" s="9"/>
      <c r="C913" s="76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32"/>
      <c r="B914" s="9"/>
      <c r="C914" s="76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32"/>
      <c r="B915" s="9"/>
      <c r="C915" s="76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32"/>
      <c r="B916" s="9"/>
      <c r="C916" s="76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32"/>
      <c r="B917" s="9"/>
      <c r="C917" s="76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32"/>
      <c r="B918" s="9"/>
      <c r="C918" s="76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32"/>
      <c r="B919" s="9"/>
      <c r="C919" s="76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32"/>
      <c r="B920" s="9"/>
      <c r="C920" s="76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32"/>
      <c r="B921" s="9"/>
      <c r="C921" s="76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32"/>
      <c r="B922" s="9"/>
      <c r="C922" s="76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32"/>
      <c r="B923" s="9"/>
      <c r="C923" s="76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32"/>
      <c r="B924" s="9"/>
      <c r="C924" s="76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32"/>
      <c r="B925" s="9"/>
      <c r="C925" s="76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32"/>
      <c r="B926" s="9"/>
      <c r="C926" s="76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32"/>
      <c r="B927" s="9"/>
      <c r="C927" s="76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32"/>
      <c r="B928" s="9"/>
      <c r="C928" s="76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32"/>
      <c r="B929" s="9"/>
      <c r="C929" s="76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32"/>
      <c r="B930" s="9"/>
      <c r="C930" s="76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32"/>
      <c r="B931" s="9"/>
      <c r="C931" s="76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32"/>
      <c r="B932" s="9"/>
      <c r="C932" s="76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32"/>
      <c r="B933" s="9"/>
      <c r="C933" s="76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32"/>
      <c r="B934" s="9"/>
      <c r="C934" s="76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32"/>
      <c r="B935" s="9"/>
      <c r="C935" s="76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32"/>
      <c r="B936" s="9"/>
      <c r="C936" s="76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32"/>
      <c r="B937" s="9"/>
      <c r="C937" s="76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32"/>
      <c r="B938" s="9"/>
      <c r="C938" s="76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32"/>
      <c r="B939" s="9"/>
      <c r="C939" s="76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32"/>
      <c r="B940" s="9"/>
      <c r="C940" s="76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32"/>
      <c r="B941" s="9"/>
      <c r="C941" s="76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32"/>
      <c r="B942" s="9"/>
      <c r="C942" s="76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32"/>
      <c r="B943" s="9"/>
      <c r="C943" s="76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32"/>
      <c r="B944" s="9"/>
      <c r="C944" s="76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32"/>
      <c r="B945" s="9"/>
      <c r="C945" s="76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32"/>
      <c r="B946" s="9"/>
      <c r="C946" s="76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32"/>
      <c r="B947" s="9"/>
      <c r="C947" s="76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32"/>
      <c r="B948" s="9"/>
      <c r="C948" s="76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32"/>
      <c r="B949" s="9"/>
      <c r="C949" s="76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32"/>
      <c r="B950" s="9"/>
      <c r="C950" s="76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32"/>
      <c r="B951" s="9"/>
      <c r="C951" s="76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32"/>
      <c r="B952" s="9"/>
      <c r="C952" s="76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32"/>
      <c r="B953" s="9"/>
      <c r="C953" s="76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32"/>
      <c r="B954" s="9"/>
      <c r="C954" s="76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32"/>
      <c r="B955" s="9"/>
      <c r="C955" s="76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32"/>
      <c r="B956" s="9"/>
      <c r="C956" s="76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32"/>
      <c r="B957" s="9"/>
      <c r="C957" s="76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32"/>
      <c r="B958" s="9"/>
      <c r="C958" s="76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32"/>
      <c r="B959" s="9"/>
      <c r="C959" s="76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32"/>
      <c r="B960" s="9"/>
      <c r="C960" s="76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32"/>
      <c r="B961" s="9"/>
      <c r="C961" s="76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32"/>
      <c r="B962" s="9"/>
      <c r="C962" s="76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32"/>
      <c r="B963" s="9"/>
      <c r="C963" s="76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32"/>
      <c r="B964" s="9"/>
      <c r="C964" s="76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32"/>
      <c r="B965" s="9"/>
      <c r="C965" s="76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32"/>
      <c r="B966" s="9"/>
      <c r="C966" s="76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32"/>
      <c r="B967" s="9"/>
      <c r="C967" s="76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32"/>
      <c r="B968" s="9"/>
      <c r="C968" s="76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32"/>
      <c r="B969" s="9"/>
      <c r="C969" s="76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32"/>
      <c r="B970" s="9"/>
      <c r="C970" s="76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32"/>
      <c r="B971" s="9"/>
      <c r="C971" s="76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32"/>
      <c r="B972" s="9"/>
      <c r="C972" s="76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32"/>
      <c r="B973" s="9"/>
      <c r="C973" s="76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32"/>
      <c r="B974" s="9"/>
      <c r="C974" s="76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32"/>
      <c r="B975" s="9"/>
      <c r="C975" s="76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32"/>
      <c r="B976" s="9"/>
      <c r="C976" s="76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32"/>
      <c r="B977" s="9"/>
      <c r="C977" s="76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32"/>
      <c r="B978" s="9"/>
      <c r="C978" s="76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32"/>
      <c r="B979" s="9"/>
      <c r="C979" s="76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32"/>
      <c r="B980" s="9"/>
      <c r="C980" s="76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32"/>
      <c r="B981" s="9"/>
      <c r="C981" s="76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32"/>
      <c r="B982" s="9"/>
      <c r="C982" s="76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32"/>
      <c r="B983" s="9"/>
      <c r="C983" s="76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32"/>
      <c r="B984" s="9"/>
      <c r="C984" s="76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32"/>
      <c r="B985" s="9"/>
      <c r="C985" s="76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32"/>
      <c r="B986" s="9"/>
      <c r="C986" s="76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32"/>
      <c r="B987" s="9"/>
      <c r="C987" s="76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32"/>
      <c r="B988" s="9"/>
      <c r="C988" s="76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32"/>
      <c r="B989" s="9"/>
      <c r="C989" s="76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32"/>
      <c r="B990" s="9"/>
      <c r="C990" s="76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32"/>
      <c r="B991" s="9"/>
      <c r="C991" s="76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32"/>
      <c r="B992" s="9"/>
      <c r="C992" s="76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32"/>
      <c r="B993" s="9"/>
      <c r="C993" s="76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32"/>
      <c r="B994" s="9"/>
      <c r="C994" s="76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32"/>
      <c r="B995" s="9"/>
      <c r="C995" s="76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32"/>
      <c r="B996" s="9"/>
      <c r="C996" s="76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32"/>
      <c r="B997" s="9"/>
      <c r="C997" s="76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32"/>
      <c r="B998" s="9"/>
      <c r="C998" s="76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32"/>
      <c r="B999" s="9"/>
      <c r="C999" s="76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32"/>
      <c r="B1000" s="9"/>
      <c r="C1000" s="76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62">
    <mergeCell ref="B77:B79"/>
    <mergeCell ref="B80:B82"/>
    <mergeCell ref="B56:B58"/>
    <mergeCell ref="B59:B61"/>
    <mergeCell ref="B62:B64"/>
    <mergeCell ref="B65:B67"/>
    <mergeCell ref="B68:B70"/>
    <mergeCell ref="B71:B73"/>
    <mergeCell ref="B74:B76"/>
    <mergeCell ref="A2:A4"/>
    <mergeCell ref="B2:B4"/>
    <mergeCell ref="A5:A7"/>
    <mergeCell ref="B5:B7"/>
    <mergeCell ref="A8:A10"/>
    <mergeCell ref="B8:B10"/>
    <mergeCell ref="B11:B13"/>
    <mergeCell ref="A11:A13"/>
    <mergeCell ref="A14:A16"/>
    <mergeCell ref="A17:A19"/>
    <mergeCell ref="A20:A22"/>
    <mergeCell ref="A23:A25"/>
    <mergeCell ref="A26:A28"/>
    <mergeCell ref="A29:A31"/>
    <mergeCell ref="B14:B16"/>
    <mergeCell ref="B17:B19"/>
    <mergeCell ref="B20:B22"/>
    <mergeCell ref="B23:B25"/>
    <mergeCell ref="B26:B28"/>
    <mergeCell ref="B29:B31"/>
    <mergeCell ref="B32:B34"/>
    <mergeCell ref="A32:A34"/>
    <mergeCell ref="A35:A37"/>
    <mergeCell ref="A38:A40"/>
    <mergeCell ref="A41:A43"/>
    <mergeCell ref="A44:A46"/>
    <mergeCell ref="A47:A49"/>
    <mergeCell ref="A50:A52"/>
    <mergeCell ref="B35:B37"/>
    <mergeCell ref="B38:B40"/>
    <mergeCell ref="B41:B43"/>
    <mergeCell ref="B44:B46"/>
    <mergeCell ref="B47:B49"/>
    <mergeCell ref="B50:B52"/>
    <mergeCell ref="B53:B55"/>
    <mergeCell ref="A53:A55"/>
    <mergeCell ref="A56:A58"/>
    <mergeCell ref="A59:A61"/>
    <mergeCell ref="A62:A64"/>
    <mergeCell ref="A65:A67"/>
    <mergeCell ref="A68:A70"/>
    <mergeCell ref="A71:A73"/>
    <mergeCell ref="A89:A91"/>
    <mergeCell ref="B89:B91"/>
    <mergeCell ref="A92:A94"/>
    <mergeCell ref="B92:B94"/>
    <mergeCell ref="A74:A76"/>
    <mergeCell ref="A77:A79"/>
    <mergeCell ref="A80:A82"/>
    <mergeCell ref="A83:A85"/>
    <mergeCell ref="B83:B85"/>
    <mergeCell ref="A86:A88"/>
    <mergeCell ref="B86:B88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86"/>
    <col customWidth="1" min="2" max="2" width="61.86"/>
    <col customWidth="1" min="3" max="3" width="7.86"/>
    <col customWidth="1" min="4" max="12" width="17.86"/>
    <col customWidth="1" min="13" max="26" width="10.71"/>
  </cols>
  <sheetData>
    <row r="1">
      <c r="A1" s="1" t="s">
        <v>0</v>
      </c>
      <c r="B1" s="81" t="s">
        <v>1</v>
      </c>
      <c r="C1" s="3"/>
      <c r="D1" s="3" t="s">
        <v>2</v>
      </c>
      <c r="E1" s="3" t="s">
        <v>86</v>
      </c>
      <c r="F1" s="3" t="s">
        <v>87</v>
      </c>
      <c r="G1" s="3" t="s">
        <v>5</v>
      </c>
      <c r="H1" s="3" t="s">
        <v>88</v>
      </c>
      <c r="I1" s="3" t="s">
        <v>89</v>
      </c>
      <c r="J1" s="3" t="s">
        <v>90</v>
      </c>
      <c r="K1" s="3" t="s">
        <v>91</v>
      </c>
      <c r="L1" s="65" t="s">
        <v>92</v>
      </c>
    </row>
    <row r="2">
      <c r="A2" s="17" t="s">
        <v>32</v>
      </c>
      <c r="B2" s="18" t="s">
        <v>33</v>
      </c>
      <c r="C2" s="82" t="s">
        <v>93</v>
      </c>
      <c r="D2" s="82">
        <v>0.48333333333333334</v>
      </c>
      <c r="E2" s="82">
        <v>0.711864406779661</v>
      </c>
      <c r="F2" s="82">
        <v>0.7200811359026369</v>
      </c>
      <c r="G2" s="82">
        <v>0.47761194029850745</v>
      </c>
      <c r="H2" s="82">
        <v>0.4657113613101331</v>
      </c>
      <c r="I2" s="82">
        <v>0.4536082474226804</v>
      </c>
      <c r="J2" s="82">
        <v>0.6305418719211823</v>
      </c>
      <c r="K2" s="82">
        <v>0.5833333333333334</v>
      </c>
      <c r="L2" s="83">
        <f>L3/L4</f>
        <v>0.5229530201</v>
      </c>
    </row>
    <row r="3">
      <c r="A3" s="30"/>
      <c r="B3" s="30"/>
      <c r="C3" s="84" t="s">
        <v>94</v>
      </c>
      <c r="D3" s="84">
        <v>58.0</v>
      </c>
      <c r="E3" s="84">
        <v>42.0</v>
      </c>
      <c r="F3" s="84">
        <v>355.0</v>
      </c>
      <c r="G3" s="84">
        <v>768.0</v>
      </c>
      <c r="H3" s="84">
        <v>455.0</v>
      </c>
      <c r="I3" s="84">
        <v>44.0</v>
      </c>
      <c r="J3" s="84">
        <v>128.0</v>
      </c>
      <c r="K3" s="84">
        <v>98.0</v>
      </c>
      <c r="L3" s="85">
        <f t="shared" ref="L3:L4" si="1">SUM(D3:K3)</f>
        <v>1948</v>
      </c>
    </row>
    <row r="4">
      <c r="A4" s="33"/>
      <c r="B4" s="86"/>
      <c r="C4" s="87" t="s">
        <v>95</v>
      </c>
      <c r="D4" s="87">
        <v>120.0</v>
      </c>
      <c r="E4" s="87">
        <v>59.0</v>
      </c>
      <c r="F4" s="87">
        <v>493.0</v>
      </c>
      <c r="G4" s="87">
        <v>1608.0</v>
      </c>
      <c r="H4" s="87">
        <v>977.0</v>
      </c>
      <c r="I4" s="87">
        <v>97.0</v>
      </c>
      <c r="J4" s="87">
        <v>203.0</v>
      </c>
      <c r="K4" s="87">
        <v>168.0</v>
      </c>
      <c r="L4" s="88">
        <f t="shared" si="1"/>
        <v>3725</v>
      </c>
    </row>
    <row r="5">
      <c r="A5" s="17" t="s">
        <v>10</v>
      </c>
      <c r="B5" s="89" t="s">
        <v>11</v>
      </c>
      <c r="C5" s="22" t="s">
        <v>93</v>
      </c>
      <c r="D5" s="22">
        <v>0.6063829787234043</v>
      </c>
      <c r="E5" s="22">
        <v>0.7924528301886793</v>
      </c>
      <c r="F5" s="22">
        <v>0.8673218673218673</v>
      </c>
      <c r="G5" s="22">
        <v>0.6112</v>
      </c>
      <c r="H5" s="22">
        <v>0.6160108548168249</v>
      </c>
      <c r="I5" s="22">
        <v>0.609375</v>
      </c>
      <c r="J5" s="22">
        <v>0.6956521739130435</v>
      </c>
      <c r="K5" s="22">
        <v>0.7101449275362319</v>
      </c>
      <c r="L5" s="23">
        <f>L6/L7</f>
        <v>0.6610864366</v>
      </c>
    </row>
    <row r="6">
      <c r="A6" s="30"/>
      <c r="B6" s="30"/>
      <c r="C6" s="84" t="s">
        <v>94</v>
      </c>
      <c r="D6" s="84">
        <v>57.0</v>
      </c>
      <c r="E6" s="84">
        <v>42.0</v>
      </c>
      <c r="F6" s="84">
        <v>353.0</v>
      </c>
      <c r="G6" s="84">
        <v>764.0</v>
      </c>
      <c r="H6" s="84">
        <v>454.0</v>
      </c>
      <c r="I6" s="84">
        <v>39.0</v>
      </c>
      <c r="J6" s="84">
        <v>128.0</v>
      </c>
      <c r="K6" s="84">
        <v>98.0</v>
      </c>
      <c r="L6" s="85">
        <f t="shared" ref="L6:L7" si="2">SUM(D6:K6)</f>
        <v>1935</v>
      </c>
    </row>
    <row r="7">
      <c r="A7" s="33"/>
      <c r="B7" s="86"/>
      <c r="C7" s="87" t="s">
        <v>95</v>
      </c>
      <c r="D7" s="87">
        <v>94.0</v>
      </c>
      <c r="E7" s="87">
        <v>53.0</v>
      </c>
      <c r="F7" s="87">
        <v>407.0</v>
      </c>
      <c r="G7" s="87">
        <v>1250.0</v>
      </c>
      <c r="H7" s="87">
        <v>737.0</v>
      </c>
      <c r="I7" s="87">
        <v>64.0</v>
      </c>
      <c r="J7" s="87">
        <v>184.0</v>
      </c>
      <c r="K7" s="87">
        <v>138.0</v>
      </c>
      <c r="L7" s="88">
        <f t="shared" si="2"/>
        <v>2927</v>
      </c>
    </row>
    <row r="8">
      <c r="A8" s="17" t="s">
        <v>34</v>
      </c>
      <c r="B8" s="89" t="s">
        <v>35</v>
      </c>
      <c r="C8" s="22" t="s">
        <v>93</v>
      </c>
      <c r="D8" s="22">
        <v>0.4</v>
      </c>
      <c r="E8" s="22">
        <v>0.3389830508474576</v>
      </c>
      <c r="F8" s="22">
        <v>0.43204868154158216</v>
      </c>
      <c r="G8" s="22">
        <v>0.2804726368159204</v>
      </c>
      <c r="H8" s="22">
        <v>0.4984646878198567</v>
      </c>
      <c r="I8" s="22">
        <v>0.422680412371134</v>
      </c>
      <c r="J8" s="22">
        <v>0.43842364532019706</v>
      </c>
      <c r="K8" s="22">
        <v>0.3273809523809524</v>
      </c>
      <c r="L8" s="23">
        <f>L9/L10</f>
        <v>0.3769127517</v>
      </c>
    </row>
    <row r="9">
      <c r="A9" s="30"/>
      <c r="B9" s="30"/>
      <c r="C9" s="84" t="s">
        <v>94</v>
      </c>
      <c r="D9" s="84">
        <v>48.0</v>
      </c>
      <c r="E9" s="84">
        <v>20.0</v>
      </c>
      <c r="F9" s="84">
        <v>213.0</v>
      </c>
      <c r="G9" s="84">
        <v>451.0</v>
      </c>
      <c r="H9" s="84">
        <v>487.0</v>
      </c>
      <c r="I9" s="84">
        <v>41.0</v>
      </c>
      <c r="J9" s="84">
        <v>89.0</v>
      </c>
      <c r="K9" s="84">
        <v>55.0</v>
      </c>
      <c r="L9" s="85">
        <f t="shared" ref="L9:L10" si="3">SUM(D9:K9)</f>
        <v>1404</v>
      </c>
    </row>
    <row r="10">
      <c r="A10" s="33"/>
      <c r="B10" s="86"/>
      <c r="C10" s="87" t="s">
        <v>95</v>
      </c>
      <c r="D10" s="87">
        <v>120.0</v>
      </c>
      <c r="E10" s="87">
        <v>59.0</v>
      </c>
      <c r="F10" s="87">
        <v>493.0</v>
      </c>
      <c r="G10" s="87">
        <v>1608.0</v>
      </c>
      <c r="H10" s="87">
        <v>977.0</v>
      </c>
      <c r="I10" s="87">
        <v>97.0</v>
      </c>
      <c r="J10" s="87">
        <v>203.0</v>
      </c>
      <c r="K10" s="87">
        <v>168.0</v>
      </c>
      <c r="L10" s="88">
        <f t="shared" si="3"/>
        <v>3725</v>
      </c>
    </row>
    <row r="11">
      <c r="A11" s="17" t="s">
        <v>36</v>
      </c>
      <c r="B11" s="89" t="s">
        <v>37</v>
      </c>
      <c r="C11" s="22" t="s">
        <v>93</v>
      </c>
      <c r="D11" s="22">
        <v>0.2247191011235955</v>
      </c>
      <c r="E11" s="22">
        <v>0.3269230769230769</v>
      </c>
      <c r="F11" s="22">
        <v>0.3055555555555556</v>
      </c>
      <c r="G11" s="22">
        <v>0.16994633273703041</v>
      </c>
      <c r="H11" s="22">
        <v>0.33607907742998355</v>
      </c>
      <c r="I11" s="22">
        <v>0.42105263157894735</v>
      </c>
      <c r="J11" s="22">
        <v>0.34415584415584416</v>
      </c>
      <c r="K11" s="22">
        <v>0.25217391304347825</v>
      </c>
      <c r="L11" s="23">
        <f>L12/L13</f>
        <v>0.2545671168</v>
      </c>
    </row>
    <row r="12">
      <c r="A12" s="30"/>
      <c r="B12" s="30"/>
      <c r="C12" s="84" t="s">
        <v>94</v>
      </c>
      <c r="D12" s="84">
        <v>20.0</v>
      </c>
      <c r="E12" s="84">
        <v>17.0</v>
      </c>
      <c r="F12" s="84">
        <v>88.0</v>
      </c>
      <c r="G12" s="84">
        <v>190.0</v>
      </c>
      <c r="H12" s="84">
        <v>204.0</v>
      </c>
      <c r="I12" s="84">
        <v>40.0</v>
      </c>
      <c r="J12" s="84">
        <v>53.0</v>
      </c>
      <c r="K12" s="84">
        <v>29.0</v>
      </c>
      <c r="L12" s="85">
        <f t="shared" ref="L12:L13" si="4">SUM(D12:K12)</f>
        <v>641</v>
      </c>
    </row>
    <row r="13">
      <c r="A13" s="33"/>
      <c r="B13" s="86"/>
      <c r="C13" s="87" t="s">
        <v>95</v>
      </c>
      <c r="D13" s="87">
        <v>89.0</v>
      </c>
      <c r="E13" s="87">
        <v>52.0</v>
      </c>
      <c r="F13" s="87">
        <v>288.0</v>
      </c>
      <c r="G13" s="87">
        <v>1118.0</v>
      </c>
      <c r="H13" s="87">
        <v>607.0</v>
      </c>
      <c r="I13" s="87">
        <v>95.0</v>
      </c>
      <c r="J13" s="87">
        <v>154.0</v>
      </c>
      <c r="K13" s="87">
        <v>115.0</v>
      </c>
      <c r="L13" s="88">
        <f t="shared" si="4"/>
        <v>2518</v>
      </c>
    </row>
    <row r="14" ht="15.0" customHeight="1">
      <c r="A14" s="90" t="s">
        <v>12</v>
      </c>
      <c r="B14" s="18" t="s">
        <v>107</v>
      </c>
      <c r="C14" s="22" t="s">
        <v>93</v>
      </c>
      <c r="D14" s="22">
        <v>0.6666666666666666</v>
      </c>
      <c r="E14" s="22">
        <v>0.7627118644067796</v>
      </c>
      <c r="F14" s="22">
        <v>0.8356997971602435</v>
      </c>
      <c r="G14" s="22">
        <v>0.736318407960199</v>
      </c>
      <c r="H14" s="22">
        <v>0.7758444216990789</v>
      </c>
      <c r="I14" s="22">
        <v>0.7010309278350515</v>
      </c>
      <c r="J14" s="22">
        <v>0.6650246305418719</v>
      </c>
      <c r="K14" s="22">
        <v>0.6666666666666666</v>
      </c>
      <c r="L14" s="23">
        <f>L15/L16</f>
        <v>0.7500671141</v>
      </c>
    </row>
    <row r="15">
      <c r="A15" s="30"/>
      <c r="B15" s="30"/>
      <c r="C15" s="84" t="s">
        <v>94</v>
      </c>
      <c r="D15" s="84">
        <v>80.0</v>
      </c>
      <c r="E15" s="84">
        <v>45.0</v>
      </c>
      <c r="F15" s="84">
        <v>412.0</v>
      </c>
      <c r="G15" s="84">
        <v>1184.0</v>
      </c>
      <c r="H15" s="84">
        <v>758.0</v>
      </c>
      <c r="I15" s="84">
        <v>68.0</v>
      </c>
      <c r="J15" s="84">
        <v>135.0</v>
      </c>
      <c r="K15" s="84">
        <v>112.0</v>
      </c>
      <c r="L15" s="85">
        <f t="shared" ref="L15:L16" si="5">SUM(D15:K15)</f>
        <v>2794</v>
      </c>
    </row>
    <row r="16">
      <c r="A16" s="33"/>
      <c r="B16" s="86"/>
      <c r="C16" s="87" t="s">
        <v>95</v>
      </c>
      <c r="D16" s="87">
        <v>120.0</v>
      </c>
      <c r="E16" s="87">
        <v>59.0</v>
      </c>
      <c r="F16" s="87">
        <v>493.0</v>
      </c>
      <c r="G16" s="87">
        <v>1608.0</v>
      </c>
      <c r="H16" s="87">
        <v>977.0</v>
      </c>
      <c r="I16" s="87">
        <v>97.0</v>
      </c>
      <c r="J16" s="87">
        <v>203.0</v>
      </c>
      <c r="K16" s="87">
        <v>168.0</v>
      </c>
      <c r="L16" s="88">
        <f t="shared" si="5"/>
        <v>3725</v>
      </c>
    </row>
    <row r="17" ht="15.0" customHeight="1">
      <c r="A17" s="90" t="s">
        <v>14</v>
      </c>
      <c r="B17" s="18" t="s">
        <v>15</v>
      </c>
      <c r="C17" s="22" t="s">
        <v>93</v>
      </c>
      <c r="D17" s="22">
        <v>0.10638297872340426</v>
      </c>
      <c r="E17" s="22">
        <v>0.22641509433962265</v>
      </c>
      <c r="F17" s="22">
        <v>0.26044226044226043</v>
      </c>
      <c r="G17" s="22">
        <v>0.1192</v>
      </c>
      <c r="H17" s="22">
        <v>0.16689280868385345</v>
      </c>
      <c r="I17" s="22">
        <v>0.359375</v>
      </c>
      <c r="J17" s="22">
        <v>0.15217391304347827</v>
      </c>
      <c r="K17" s="22">
        <v>0.07246376811594203</v>
      </c>
      <c r="L17" s="23">
        <f>L18/L19</f>
        <v>0.1574991459</v>
      </c>
    </row>
    <row r="18">
      <c r="A18" s="30"/>
      <c r="B18" s="30"/>
      <c r="C18" s="84" t="s">
        <v>94</v>
      </c>
      <c r="D18" s="84">
        <v>10.0</v>
      </c>
      <c r="E18" s="84">
        <v>12.0</v>
      </c>
      <c r="F18" s="84">
        <v>106.0</v>
      </c>
      <c r="G18" s="84">
        <v>149.0</v>
      </c>
      <c r="H18" s="84">
        <v>123.0</v>
      </c>
      <c r="I18" s="84">
        <v>23.0</v>
      </c>
      <c r="J18" s="84">
        <v>28.0</v>
      </c>
      <c r="K18" s="84">
        <v>10.0</v>
      </c>
      <c r="L18" s="85">
        <f t="shared" ref="L18:L19" si="6">SUM(D18:K18)</f>
        <v>461</v>
      </c>
    </row>
    <row r="19">
      <c r="A19" s="33"/>
      <c r="B19" s="86"/>
      <c r="C19" s="87" t="s">
        <v>95</v>
      </c>
      <c r="D19" s="87">
        <v>94.0</v>
      </c>
      <c r="E19" s="87">
        <v>53.0</v>
      </c>
      <c r="F19" s="87">
        <v>407.0</v>
      </c>
      <c r="G19" s="87">
        <v>1250.0</v>
      </c>
      <c r="H19" s="87">
        <v>737.0</v>
      </c>
      <c r="I19" s="87">
        <v>64.0</v>
      </c>
      <c r="J19" s="87">
        <v>184.0</v>
      </c>
      <c r="K19" s="87">
        <v>138.0</v>
      </c>
      <c r="L19" s="88">
        <f t="shared" si="6"/>
        <v>2927</v>
      </c>
    </row>
    <row r="20" ht="15.0" customHeight="1">
      <c r="A20" s="90" t="s">
        <v>41</v>
      </c>
      <c r="B20" s="18" t="s">
        <v>42</v>
      </c>
      <c r="C20" s="22" t="s">
        <v>93</v>
      </c>
      <c r="D20" s="22">
        <v>0.225</v>
      </c>
      <c r="E20" s="22">
        <v>0.288135593220339</v>
      </c>
      <c r="F20" s="22">
        <v>0.36105476673427994</v>
      </c>
      <c r="G20" s="22">
        <v>0.2332089552238806</v>
      </c>
      <c r="H20" s="22">
        <v>0.3265097236438076</v>
      </c>
      <c r="I20" s="22">
        <v>0.422680412371134</v>
      </c>
      <c r="J20" s="22">
        <v>0.22167487684729065</v>
      </c>
      <c r="K20" s="22">
        <v>0.19642857142857142</v>
      </c>
      <c r="L20" s="23">
        <f>L21/L22</f>
        <v>0.277852349</v>
      </c>
    </row>
    <row r="21" ht="15.75" customHeight="1">
      <c r="A21" s="30"/>
      <c r="B21" s="30"/>
      <c r="C21" s="84" t="s">
        <v>94</v>
      </c>
      <c r="D21" s="84">
        <v>27.0</v>
      </c>
      <c r="E21" s="84">
        <v>17.0</v>
      </c>
      <c r="F21" s="84">
        <v>178.0</v>
      </c>
      <c r="G21" s="84">
        <v>375.0</v>
      </c>
      <c r="H21" s="84">
        <v>319.0</v>
      </c>
      <c r="I21" s="84">
        <v>41.0</v>
      </c>
      <c r="J21" s="84">
        <v>45.0</v>
      </c>
      <c r="K21" s="84">
        <v>33.0</v>
      </c>
      <c r="L21" s="85">
        <f t="shared" ref="L21:L22" si="7">SUM(D21:K21)</f>
        <v>1035</v>
      </c>
    </row>
    <row r="22" ht="15.75" customHeight="1">
      <c r="A22" s="33"/>
      <c r="B22" s="86"/>
      <c r="C22" s="87" t="s">
        <v>95</v>
      </c>
      <c r="D22" s="87">
        <v>120.0</v>
      </c>
      <c r="E22" s="87">
        <v>59.0</v>
      </c>
      <c r="F22" s="87">
        <v>493.0</v>
      </c>
      <c r="G22" s="87">
        <v>1608.0</v>
      </c>
      <c r="H22" s="87">
        <v>977.0</v>
      </c>
      <c r="I22" s="87">
        <v>97.0</v>
      </c>
      <c r="J22" s="87">
        <v>203.0</v>
      </c>
      <c r="K22" s="87">
        <v>168.0</v>
      </c>
      <c r="L22" s="88">
        <f t="shared" si="7"/>
        <v>3725</v>
      </c>
    </row>
    <row r="23" ht="15.75" customHeight="1">
      <c r="A23" s="17" t="s">
        <v>43</v>
      </c>
      <c r="B23" s="89" t="s">
        <v>44</v>
      </c>
      <c r="C23" s="22" t="s">
        <v>93</v>
      </c>
      <c r="D23" s="22">
        <v>0.041666666666666664</v>
      </c>
      <c r="E23" s="22">
        <v>0.01694915254237288</v>
      </c>
      <c r="F23" s="22">
        <v>0.02231237322515213</v>
      </c>
      <c r="G23" s="22">
        <v>0.026741293532338308</v>
      </c>
      <c r="H23" s="22">
        <v>0.0255885363357216</v>
      </c>
      <c r="I23" s="22">
        <v>0.010309278350515464</v>
      </c>
      <c r="J23" s="22">
        <v>0.009852216748768473</v>
      </c>
      <c r="K23" s="22">
        <v>0.0</v>
      </c>
      <c r="L23" s="23">
        <f>L24/L25</f>
        <v>0.02362416107</v>
      </c>
    </row>
    <row r="24" ht="15.75" customHeight="1">
      <c r="A24" s="30"/>
      <c r="B24" s="30"/>
      <c r="C24" s="84" t="s">
        <v>94</v>
      </c>
      <c r="D24" s="84">
        <v>5.0</v>
      </c>
      <c r="E24" s="84">
        <v>1.0</v>
      </c>
      <c r="F24" s="84">
        <v>11.0</v>
      </c>
      <c r="G24" s="84">
        <v>43.0</v>
      </c>
      <c r="H24" s="84">
        <v>25.0</v>
      </c>
      <c r="I24" s="84">
        <v>1.0</v>
      </c>
      <c r="J24" s="84">
        <v>2.0</v>
      </c>
      <c r="K24" s="84">
        <v>0.0</v>
      </c>
      <c r="L24" s="85">
        <f t="shared" ref="L24:L25" si="8">SUM(D24:K24)</f>
        <v>88</v>
      </c>
    </row>
    <row r="25" ht="15.75" customHeight="1">
      <c r="A25" s="33"/>
      <c r="B25" s="86"/>
      <c r="C25" s="87" t="s">
        <v>95</v>
      </c>
      <c r="D25" s="87">
        <v>120.0</v>
      </c>
      <c r="E25" s="87">
        <v>59.0</v>
      </c>
      <c r="F25" s="87">
        <v>493.0</v>
      </c>
      <c r="G25" s="87">
        <v>1608.0</v>
      </c>
      <c r="H25" s="87">
        <v>977.0</v>
      </c>
      <c r="I25" s="87">
        <v>97.0</v>
      </c>
      <c r="J25" s="87">
        <v>203.0</v>
      </c>
      <c r="K25" s="87">
        <v>168.0</v>
      </c>
      <c r="L25" s="88">
        <f t="shared" si="8"/>
        <v>3725</v>
      </c>
    </row>
    <row r="26" ht="15.75" customHeight="1">
      <c r="A26" s="17" t="s">
        <v>46</v>
      </c>
      <c r="B26" s="89" t="s">
        <v>47</v>
      </c>
      <c r="C26" s="22" t="s">
        <v>93</v>
      </c>
      <c r="D26" s="22">
        <v>0.037037037037037035</v>
      </c>
      <c r="E26" s="22">
        <v>0.058823529411764705</v>
      </c>
      <c r="F26" s="22">
        <v>0.028089887640449437</v>
      </c>
      <c r="G26" s="22">
        <v>0.045317220543806644</v>
      </c>
      <c r="H26" s="22">
        <v>0.0438871473354232</v>
      </c>
      <c r="I26" s="22">
        <v>0.0</v>
      </c>
      <c r="J26" s="22">
        <v>0.044444444444444446</v>
      </c>
      <c r="K26" s="22">
        <v>0.0</v>
      </c>
      <c r="L26" s="23">
        <f>L27/L28</f>
        <v>0.03834510595</v>
      </c>
    </row>
    <row r="27" ht="15.75" customHeight="1">
      <c r="A27" s="30"/>
      <c r="B27" s="30"/>
      <c r="C27" s="84" t="s">
        <v>94</v>
      </c>
      <c r="D27" s="84">
        <v>1.0</v>
      </c>
      <c r="E27" s="84">
        <v>1.0</v>
      </c>
      <c r="F27" s="84">
        <v>5.0</v>
      </c>
      <c r="G27" s="84">
        <v>15.0</v>
      </c>
      <c r="H27" s="84">
        <v>14.0</v>
      </c>
      <c r="I27" s="84">
        <v>0.0</v>
      </c>
      <c r="J27" s="84">
        <v>2.0</v>
      </c>
      <c r="K27" s="84">
        <v>0.0</v>
      </c>
      <c r="L27" s="85">
        <f t="shared" ref="L27:L28" si="9">SUM(D27:K27)</f>
        <v>38</v>
      </c>
    </row>
    <row r="28" ht="15.75" customHeight="1">
      <c r="A28" s="33"/>
      <c r="B28" s="86"/>
      <c r="C28" s="87" t="s">
        <v>95</v>
      </c>
      <c r="D28" s="87">
        <v>27.0</v>
      </c>
      <c r="E28" s="87">
        <v>17.0</v>
      </c>
      <c r="F28" s="87">
        <v>178.0</v>
      </c>
      <c r="G28" s="87">
        <v>331.0</v>
      </c>
      <c r="H28" s="87">
        <v>319.0</v>
      </c>
      <c r="I28" s="87">
        <v>41.0</v>
      </c>
      <c r="J28" s="87">
        <v>45.0</v>
      </c>
      <c r="K28" s="87">
        <v>33.0</v>
      </c>
      <c r="L28" s="88">
        <f t="shared" si="9"/>
        <v>991</v>
      </c>
    </row>
    <row r="29" ht="15.75" customHeight="1">
      <c r="A29" s="17" t="s">
        <v>49</v>
      </c>
      <c r="B29" s="89" t="s">
        <v>50</v>
      </c>
      <c r="C29" s="22" t="s">
        <v>93</v>
      </c>
      <c r="D29" s="22">
        <v>0.043478260869565216</v>
      </c>
      <c r="E29" s="22">
        <v>0.0</v>
      </c>
      <c r="F29" s="22">
        <v>0.01592356687898089</v>
      </c>
      <c r="G29" s="22">
        <v>0.0227088402270884</v>
      </c>
      <c r="H29" s="22">
        <v>0.017027863777089782</v>
      </c>
      <c r="I29" s="22">
        <v>0.0</v>
      </c>
      <c r="J29" s="22">
        <v>0.0</v>
      </c>
      <c r="K29" s="22">
        <v>0.0</v>
      </c>
      <c r="L29" s="23">
        <f>L30/L31</f>
        <v>0.01809272522</v>
      </c>
    </row>
    <row r="30" ht="15.75" customHeight="1">
      <c r="A30" s="30"/>
      <c r="B30" s="30"/>
      <c r="C30" s="84" t="s">
        <v>94</v>
      </c>
      <c r="D30" s="84">
        <v>4.0</v>
      </c>
      <c r="E30" s="84">
        <v>0.0</v>
      </c>
      <c r="F30" s="84">
        <v>5.0</v>
      </c>
      <c r="G30" s="84">
        <v>28.0</v>
      </c>
      <c r="H30" s="84">
        <v>11.0</v>
      </c>
      <c r="I30" s="84">
        <v>0.0</v>
      </c>
      <c r="J30" s="84">
        <v>0.0</v>
      </c>
      <c r="K30" s="84">
        <v>0.0</v>
      </c>
      <c r="L30" s="85">
        <f t="shared" ref="L30:L31" si="10">SUM(D30:K30)</f>
        <v>48</v>
      </c>
    </row>
    <row r="31" ht="15.75" customHeight="1">
      <c r="A31" s="33"/>
      <c r="B31" s="86"/>
      <c r="C31" s="87" t="s">
        <v>95</v>
      </c>
      <c r="D31" s="87">
        <v>92.0</v>
      </c>
      <c r="E31" s="87">
        <v>40.0</v>
      </c>
      <c r="F31" s="87">
        <v>314.0</v>
      </c>
      <c r="G31" s="87">
        <v>1233.0</v>
      </c>
      <c r="H31" s="87">
        <v>646.0</v>
      </c>
      <c r="I31" s="87">
        <v>47.0</v>
      </c>
      <c r="J31" s="87">
        <v>152.0</v>
      </c>
      <c r="K31" s="87">
        <v>129.0</v>
      </c>
      <c r="L31" s="88">
        <f t="shared" si="10"/>
        <v>2653</v>
      </c>
    </row>
    <row r="32" ht="15.75" customHeight="1">
      <c r="A32" s="17" t="s">
        <v>51</v>
      </c>
      <c r="B32" s="89" t="s">
        <v>52</v>
      </c>
      <c r="C32" s="22" t="s">
        <v>93</v>
      </c>
      <c r="D32" s="22">
        <v>0.6</v>
      </c>
      <c r="E32" s="22">
        <v>0.5932203389830508</v>
      </c>
      <c r="F32" s="22">
        <v>0.5699797160243407</v>
      </c>
      <c r="G32" s="22">
        <v>0.6231343283582089</v>
      </c>
      <c r="H32" s="22">
        <v>0.5435005117707267</v>
      </c>
      <c r="I32" s="22">
        <v>0.3917525773195876</v>
      </c>
      <c r="J32" s="22">
        <v>0.5221674876847291</v>
      </c>
      <c r="K32" s="22">
        <v>0.6666666666666666</v>
      </c>
      <c r="L32" s="23">
        <f>L33/L34</f>
        <v>0.5844295302</v>
      </c>
    </row>
    <row r="33" ht="15.75" customHeight="1">
      <c r="A33" s="30"/>
      <c r="B33" s="30"/>
      <c r="C33" s="84" t="s">
        <v>94</v>
      </c>
      <c r="D33" s="84">
        <v>72.0</v>
      </c>
      <c r="E33" s="84">
        <v>35.0</v>
      </c>
      <c r="F33" s="84">
        <v>281.0</v>
      </c>
      <c r="G33" s="84">
        <v>1002.0</v>
      </c>
      <c r="H33" s="84">
        <v>531.0</v>
      </c>
      <c r="I33" s="84">
        <v>38.0</v>
      </c>
      <c r="J33" s="84">
        <v>106.0</v>
      </c>
      <c r="K33" s="84">
        <v>112.0</v>
      </c>
      <c r="L33" s="85">
        <f t="shared" ref="L33:L34" si="11">SUM(D33:K33)</f>
        <v>2177</v>
      </c>
    </row>
    <row r="34" ht="15.75" customHeight="1">
      <c r="A34" s="33"/>
      <c r="B34" s="86"/>
      <c r="C34" s="87" t="s">
        <v>95</v>
      </c>
      <c r="D34" s="87">
        <v>120.0</v>
      </c>
      <c r="E34" s="87">
        <v>59.0</v>
      </c>
      <c r="F34" s="87">
        <v>493.0</v>
      </c>
      <c r="G34" s="87">
        <v>1608.0</v>
      </c>
      <c r="H34" s="87">
        <v>977.0</v>
      </c>
      <c r="I34" s="87">
        <v>97.0</v>
      </c>
      <c r="J34" s="87">
        <v>203.0</v>
      </c>
      <c r="K34" s="87">
        <v>168.0</v>
      </c>
      <c r="L34" s="88">
        <f t="shared" si="11"/>
        <v>3725</v>
      </c>
    </row>
    <row r="35" ht="15.75" customHeight="1">
      <c r="A35" s="17" t="s">
        <v>53</v>
      </c>
      <c r="B35" s="89" t="s">
        <v>108</v>
      </c>
      <c r="C35" s="22" t="s">
        <v>93</v>
      </c>
      <c r="D35" s="22">
        <v>0.625</v>
      </c>
      <c r="E35" s="22">
        <v>0.7457627118644068</v>
      </c>
      <c r="F35" s="22">
        <v>0.6551724137931034</v>
      </c>
      <c r="G35" s="22">
        <v>0.19092039800995025</v>
      </c>
      <c r="H35" s="22">
        <v>0.6243602865916069</v>
      </c>
      <c r="I35" s="22">
        <v>0.4536082474226804</v>
      </c>
      <c r="J35" s="22">
        <v>0.8029556650246306</v>
      </c>
      <c r="K35" s="22">
        <v>0.7380952380952381</v>
      </c>
      <c r="L35" s="23">
        <f>L36/L37</f>
        <v>0.4536912752</v>
      </c>
    </row>
    <row r="36" ht="15.75" customHeight="1">
      <c r="A36" s="30"/>
      <c r="B36" s="30"/>
      <c r="C36" s="84" t="s">
        <v>94</v>
      </c>
      <c r="D36" s="84">
        <v>75.0</v>
      </c>
      <c r="E36" s="84">
        <v>44.0</v>
      </c>
      <c r="F36" s="84">
        <v>323.0</v>
      </c>
      <c r="G36" s="84">
        <v>307.0</v>
      </c>
      <c r="H36" s="84">
        <v>610.0</v>
      </c>
      <c r="I36" s="84">
        <v>44.0</v>
      </c>
      <c r="J36" s="84">
        <v>163.0</v>
      </c>
      <c r="K36" s="84">
        <v>124.0</v>
      </c>
      <c r="L36" s="85">
        <f t="shared" ref="L36:L37" si="12">SUM(D36:K36)</f>
        <v>1690</v>
      </c>
    </row>
    <row r="37" ht="15.75" customHeight="1">
      <c r="A37" s="33"/>
      <c r="B37" s="86"/>
      <c r="C37" s="87" t="s">
        <v>95</v>
      </c>
      <c r="D37" s="87">
        <v>120.0</v>
      </c>
      <c r="E37" s="87">
        <v>59.0</v>
      </c>
      <c r="F37" s="87">
        <v>493.0</v>
      </c>
      <c r="G37" s="87">
        <v>1608.0</v>
      </c>
      <c r="H37" s="87">
        <v>977.0</v>
      </c>
      <c r="I37" s="87">
        <v>97.0</v>
      </c>
      <c r="J37" s="87">
        <v>203.0</v>
      </c>
      <c r="K37" s="87">
        <v>168.0</v>
      </c>
      <c r="L37" s="88">
        <f t="shared" si="12"/>
        <v>3725</v>
      </c>
    </row>
    <row r="38" ht="15.75" customHeight="1">
      <c r="A38" s="17" t="s">
        <v>16</v>
      </c>
      <c r="B38" s="89" t="s">
        <v>55</v>
      </c>
      <c r="C38" s="22" t="s">
        <v>93</v>
      </c>
      <c r="D38" s="22">
        <v>0.20833333333333334</v>
      </c>
      <c r="E38" s="22">
        <v>0.1016949152542373</v>
      </c>
      <c r="F38" s="22">
        <v>0.1724137931034483</v>
      </c>
      <c r="G38" s="22">
        <v>0.2095771144278607</v>
      </c>
      <c r="H38" s="22">
        <v>0.2436028659160696</v>
      </c>
      <c r="I38" s="22">
        <v>0.23711340206185566</v>
      </c>
      <c r="J38" s="22">
        <v>0.09359605911330049</v>
      </c>
      <c r="K38" s="22">
        <v>0.17857142857142858</v>
      </c>
      <c r="L38" s="23">
        <f>L39/L40</f>
        <v>0.2048322148</v>
      </c>
    </row>
    <row r="39" ht="15.75" customHeight="1">
      <c r="A39" s="30"/>
      <c r="B39" s="30"/>
      <c r="C39" s="84" t="s">
        <v>94</v>
      </c>
      <c r="D39" s="84">
        <v>25.0</v>
      </c>
      <c r="E39" s="84">
        <v>6.0</v>
      </c>
      <c r="F39" s="84">
        <v>85.0</v>
      </c>
      <c r="G39" s="84">
        <v>337.0</v>
      </c>
      <c r="H39" s="84">
        <v>238.0</v>
      </c>
      <c r="I39" s="84">
        <v>23.0</v>
      </c>
      <c r="J39" s="84">
        <v>19.0</v>
      </c>
      <c r="K39" s="84">
        <v>30.0</v>
      </c>
      <c r="L39" s="85">
        <f t="shared" ref="L39:L40" si="13">SUM(D39:K39)</f>
        <v>763</v>
      </c>
    </row>
    <row r="40" ht="15.75" customHeight="1">
      <c r="A40" s="33"/>
      <c r="B40" s="86"/>
      <c r="C40" s="87" t="s">
        <v>95</v>
      </c>
      <c r="D40" s="87">
        <v>120.0</v>
      </c>
      <c r="E40" s="87">
        <v>59.0</v>
      </c>
      <c r="F40" s="87">
        <v>493.0</v>
      </c>
      <c r="G40" s="87">
        <v>1608.0</v>
      </c>
      <c r="H40" s="87">
        <v>977.0</v>
      </c>
      <c r="I40" s="87">
        <v>97.0</v>
      </c>
      <c r="J40" s="87">
        <v>203.0</v>
      </c>
      <c r="K40" s="87">
        <v>168.0</v>
      </c>
      <c r="L40" s="88">
        <f t="shared" si="13"/>
        <v>3725</v>
      </c>
    </row>
    <row r="41" ht="15.75" customHeight="1">
      <c r="A41" s="17" t="s">
        <v>56</v>
      </c>
      <c r="B41" s="89" t="s">
        <v>57</v>
      </c>
      <c r="C41" s="22" t="s">
        <v>93</v>
      </c>
      <c r="D41" s="22">
        <v>0.2</v>
      </c>
      <c r="E41" s="22">
        <v>0.1016949152542373</v>
      </c>
      <c r="F41" s="22">
        <v>0.14807302231237324</v>
      </c>
      <c r="G41" s="22">
        <v>0.16293532338308458</v>
      </c>
      <c r="H41" s="22">
        <v>0.2241555783009212</v>
      </c>
      <c r="I41" s="22">
        <v>0.23711340206185566</v>
      </c>
      <c r="J41" s="22">
        <v>0.09359605911330049</v>
      </c>
      <c r="K41" s="22">
        <v>0.17261904761904762</v>
      </c>
      <c r="L41" s="23">
        <f>L42/L43</f>
        <v>0.1758389262</v>
      </c>
    </row>
    <row r="42" ht="15.75" customHeight="1">
      <c r="A42" s="30"/>
      <c r="B42" s="30"/>
      <c r="C42" s="84" t="s">
        <v>94</v>
      </c>
      <c r="D42" s="84">
        <v>24.0</v>
      </c>
      <c r="E42" s="84">
        <v>6.0</v>
      </c>
      <c r="F42" s="84">
        <v>73.0</v>
      </c>
      <c r="G42" s="84">
        <v>262.0</v>
      </c>
      <c r="H42" s="84">
        <v>219.0</v>
      </c>
      <c r="I42" s="84">
        <v>23.0</v>
      </c>
      <c r="J42" s="84">
        <v>19.0</v>
      </c>
      <c r="K42" s="84">
        <v>29.0</v>
      </c>
      <c r="L42" s="85">
        <f t="shared" ref="L42:L43" si="14">SUM(D42:K42)</f>
        <v>655</v>
      </c>
    </row>
    <row r="43" ht="15.75" customHeight="1">
      <c r="A43" s="33"/>
      <c r="B43" s="86"/>
      <c r="C43" s="87" t="s">
        <v>95</v>
      </c>
      <c r="D43" s="87">
        <v>120.0</v>
      </c>
      <c r="E43" s="87">
        <v>59.0</v>
      </c>
      <c r="F43" s="87">
        <v>493.0</v>
      </c>
      <c r="G43" s="87">
        <v>1608.0</v>
      </c>
      <c r="H43" s="87">
        <v>977.0</v>
      </c>
      <c r="I43" s="87">
        <v>97.0</v>
      </c>
      <c r="J43" s="87">
        <v>203.0</v>
      </c>
      <c r="K43" s="87">
        <v>168.0</v>
      </c>
      <c r="L43" s="88">
        <f t="shared" si="14"/>
        <v>3725</v>
      </c>
    </row>
    <row r="44" ht="15.75" customHeight="1">
      <c r="A44" s="17" t="s">
        <v>59</v>
      </c>
      <c r="B44" s="89" t="s">
        <v>60</v>
      </c>
      <c r="C44" s="22" t="s">
        <v>93</v>
      </c>
      <c r="D44" s="22">
        <v>0.008333333333333333</v>
      </c>
      <c r="E44" s="22">
        <v>0.0</v>
      </c>
      <c r="F44" s="22">
        <v>0.02434077079107505</v>
      </c>
      <c r="G44" s="22">
        <v>0.033582089552238806</v>
      </c>
      <c r="H44" s="22">
        <v>0.0020470829068577278</v>
      </c>
      <c r="I44" s="22">
        <v>0.0</v>
      </c>
      <c r="J44" s="22">
        <v>0.0</v>
      </c>
      <c r="K44" s="22">
        <v>0.0</v>
      </c>
      <c r="L44" s="23">
        <f>L45/L46</f>
        <v>0.01852348993</v>
      </c>
    </row>
    <row r="45" ht="15.75" customHeight="1">
      <c r="A45" s="30"/>
      <c r="B45" s="30"/>
      <c r="C45" s="84" t="s">
        <v>94</v>
      </c>
      <c r="D45" s="84">
        <v>1.0</v>
      </c>
      <c r="E45" s="84">
        <v>0.0</v>
      </c>
      <c r="F45" s="84">
        <v>12.0</v>
      </c>
      <c r="G45" s="84">
        <v>54.0</v>
      </c>
      <c r="H45" s="84">
        <v>2.0</v>
      </c>
      <c r="I45" s="84">
        <v>0.0</v>
      </c>
      <c r="J45" s="84">
        <v>0.0</v>
      </c>
      <c r="K45" s="84">
        <v>0.0</v>
      </c>
      <c r="L45" s="85">
        <f t="shared" ref="L45:L46" si="15">SUM(D45:K45)</f>
        <v>69</v>
      </c>
    </row>
    <row r="46" ht="15.75" customHeight="1">
      <c r="A46" s="33"/>
      <c r="B46" s="86"/>
      <c r="C46" s="87" t="s">
        <v>95</v>
      </c>
      <c r="D46" s="87">
        <v>120.0</v>
      </c>
      <c r="E46" s="87">
        <v>59.0</v>
      </c>
      <c r="F46" s="87">
        <v>493.0</v>
      </c>
      <c r="G46" s="87">
        <v>1608.0</v>
      </c>
      <c r="H46" s="87">
        <v>977.0</v>
      </c>
      <c r="I46" s="87">
        <v>97.0</v>
      </c>
      <c r="J46" s="87">
        <v>203.0</v>
      </c>
      <c r="K46" s="87">
        <v>168.0</v>
      </c>
      <c r="L46" s="88">
        <f t="shared" si="15"/>
        <v>3725</v>
      </c>
    </row>
    <row r="47" ht="15.0" customHeight="1">
      <c r="A47" s="17" t="s">
        <v>61</v>
      </c>
      <c r="B47" s="18" t="s">
        <v>62</v>
      </c>
      <c r="C47" s="22" t="s">
        <v>93</v>
      </c>
      <c r="D47" s="22">
        <v>0.0</v>
      </c>
      <c r="E47" s="22">
        <v>0.0</v>
      </c>
      <c r="F47" s="22">
        <v>0.0</v>
      </c>
      <c r="G47" s="22">
        <v>0.013059701492537313</v>
      </c>
      <c r="H47" s="22">
        <v>0.017400204708290685</v>
      </c>
      <c r="I47" s="22">
        <v>0.0</v>
      </c>
      <c r="J47" s="22">
        <v>0.0</v>
      </c>
      <c r="K47" s="22">
        <v>0.005952380952380952</v>
      </c>
      <c r="L47" s="23">
        <f>L48/L49</f>
        <v>0.01046979866</v>
      </c>
    </row>
    <row r="48" ht="15.75" customHeight="1">
      <c r="A48" s="30"/>
      <c r="B48" s="30"/>
      <c r="C48" s="84" t="s">
        <v>94</v>
      </c>
      <c r="D48" s="84">
        <v>0.0</v>
      </c>
      <c r="E48" s="84">
        <v>0.0</v>
      </c>
      <c r="F48" s="84">
        <v>0.0</v>
      </c>
      <c r="G48" s="84">
        <v>21.0</v>
      </c>
      <c r="H48" s="84">
        <v>17.0</v>
      </c>
      <c r="I48" s="84">
        <v>0.0</v>
      </c>
      <c r="J48" s="84">
        <v>0.0</v>
      </c>
      <c r="K48" s="84">
        <v>1.0</v>
      </c>
      <c r="L48" s="85">
        <f t="shared" ref="L48:L49" si="16">SUM(D48:K48)</f>
        <v>39</v>
      </c>
    </row>
    <row r="49" ht="15.75" customHeight="1">
      <c r="A49" s="33"/>
      <c r="B49" s="86"/>
      <c r="C49" s="87" t="s">
        <v>95</v>
      </c>
      <c r="D49" s="87">
        <v>120.0</v>
      </c>
      <c r="E49" s="87">
        <v>59.0</v>
      </c>
      <c r="F49" s="87">
        <v>493.0</v>
      </c>
      <c r="G49" s="87">
        <v>1608.0</v>
      </c>
      <c r="H49" s="87">
        <v>977.0</v>
      </c>
      <c r="I49" s="87">
        <v>97.0</v>
      </c>
      <c r="J49" s="87">
        <v>203.0</v>
      </c>
      <c r="K49" s="87">
        <v>168.0</v>
      </c>
      <c r="L49" s="88">
        <f t="shared" si="16"/>
        <v>3725</v>
      </c>
    </row>
    <row r="50" ht="15.0" customHeight="1">
      <c r="A50" s="91" t="s">
        <v>20</v>
      </c>
      <c r="B50" s="18" t="s">
        <v>21</v>
      </c>
      <c r="C50" s="22" t="s">
        <v>93</v>
      </c>
      <c r="D50" s="22">
        <v>0.27710843373493976</v>
      </c>
      <c r="E50" s="22">
        <v>0.24358974358974358</v>
      </c>
      <c r="F50" s="22">
        <v>0.18646864686468648</v>
      </c>
      <c r="G50" s="22">
        <v>0.15323854660347552</v>
      </c>
      <c r="H50" s="22">
        <v>0.17691659646166807</v>
      </c>
      <c r="I50" s="22">
        <v>0.291970802919708</v>
      </c>
      <c r="J50" s="22">
        <v>0.23684210526315788</v>
      </c>
      <c r="K50" s="22">
        <v>0.22580645161290322</v>
      </c>
      <c r="L50" s="23">
        <f>L51/L52</f>
        <v>0.1823968393</v>
      </c>
    </row>
    <row r="51" ht="15.75" customHeight="1">
      <c r="A51" s="30"/>
      <c r="B51" s="30"/>
      <c r="C51" s="84" t="s">
        <v>94</v>
      </c>
      <c r="D51" s="84">
        <v>46.0</v>
      </c>
      <c r="E51" s="84">
        <v>19.0</v>
      </c>
      <c r="F51" s="84">
        <v>113.0</v>
      </c>
      <c r="G51" s="84">
        <v>291.0</v>
      </c>
      <c r="H51" s="84">
        <v>210.0</v>
      </c>
      <c r="I51" s="84">
        <v>40.0</v>
      </c>
      <c r="J51" s="84">
        <v>63.0</v>
      </c>
      <c r="K51" s="84">
        <v>49.0</v>
      </c>
      <c r="L51" s="85">
        <f t="shared" ref="L51:L52" si="17">SUM(D51:K51)</f>
        <v>831</v>
      </c>
    </row>
    <row r="52" ht="15.75" customHeight="1">
      <c r="A52" s="33"/>
      <c r="B52" s="86"/>
      <c r="C52" s="87" t="s">
        <v>95</v>
      </c>
      <c r="D52" s="87">
        <v>166.0</v>
      </c>
      <c r="E52" s="87">
        <v>78.0</v>
      </c>
      <c r="F52" s="87">
        <v>606.0</v>
      </c>
      <c r="G52" s="87">
        <v>1899.0</v>
      </c>
      <c r="H52" s="87">
        <v>1187.0</v>
      </c>
      <c r="I52" s="87">
        <v>137.0</v>
      </c>
      <c r="J52" s="87">
        <v>266.0</v>
      </c>
      <c r="K52" s="87">
        <v>217.0</v>
      </c>
      <c r="L52" s="88">
        <f t="shared" si="17"/>
        <v>4556</v>
      </c>
    </row>
    <row r="53" ht="15.0" customHeight="1">
      <c r="A53" s="17" t="s">
        <v>63</v>
      </c>
      <c r="B53" s="18" t="s">
        <v>64</v>
      </c>
      <c r="C53" s="22" t="s">
        <v>93</v>
      </c>
      <c r="D53" s="22">
        <v>0.09036144578313253</v>
      </c>
      <c r="E53" s="22">
        <v>0.01282051282051282</v>
      </c>
      <c r="F53" s="22">
        <v>0.037953795379537955</v>
      </c>
      <c r="G53" s="22">
        <v>0.037914691943127965</v>
      </c>
      <c r="H53" s="22">
        <v>0.040438079191238416</v>
      </c>
      <c r="I53" s="22">
        <v>0.06569343065693431</v>
      </c>
      <c r="J53" s="22">
        <v>0.10526315789473684</v>
      </c>
      <c r="K53" s="22">
        <v>0.05069124423963134</v>
      </c>
      <c r="L53" s="23">
        <f>L54/L55</f>
        <v>0.04543459175</v>
      </c>
    </row>
    <row r="54" ht="15.75" customHeight="1">
      <c r="A54" s="30"/>
      <c r="B54" s="30"/>
      <c r="C54" s="84" t="s">
        <v>94</v>
      </c>
      <c r="D54" s="84">
        <v>15.0</v>
      </c>
      <c r="E54" s="84">
        <v>1.0</v>
      </c>
      <c r="F54" s="84">
        <v>23.0</v>
      </c>
      <c r="G54" s="84">
        <v>72.0</v>
      </c>
      <c r="H54" s="84">
        <v>48.0</v>
      </c>
      <c r="I54" s="84">
        <v>9.0</v>
      </c>
      <c r="J54" s="84">
        <v>28.0</v>
      </c>
      <c r="K54" s="84">
        <v>11.0</v>
      </c>
      <c r="L54" s="85">
        <f t="shared" ref="L54:L55" si="18">SUM(D54:K54)</f>
        <v>207</v>
      </c>
    </row>
    <row r="55" ht="15.75" customHeight="1">
      <c r="A55" s="33"/>
      <c r="B55" s="86"/>
      <c r="C55" s="87" t="s">
        <v>95</v>
      </c>
      <c r="D55" s="87">
        <v>166.0</v>
      </c>
      <c r="E55" s="87">
        <v>78.0</v>
      </c>
      <c r="F55" s="87">
        <v>606.0</v>
      </c>
      <c r="G55" s="87">
        <v>1899.0</v>
      </c>
      <c r="H55" s="87">
        <v>1187.0</v>
      </c>
      <c r="I55" s="87">
        <v>137.0</v>
      </c>
      <c r="J55" s="87">
        <v>266.0</v>
      </c>
      <c r="K55" s="87">
        <v>217.0</v>
      </c>
      <c r="L55" s="88">
        <f t="shared" si="18"/>
        <v>4556</v>
      </c>
    </row>
    <row r="56" ht="15.0" customHeight="1">
      <c r="A56" s="17" t="s">
        <v>65</v>
      </c>
      <c r="B56" s="18" t="s">
        <v>66</v>
      </c>
      <c r="C56" s="92" t="s">
        <v>93</v>
      </c>
      <c r="D56" s="92">
        <v>0.18674698795180722</v>
      </c>
      <c r="E56" s="92">
        <v>0.23076923076923078</v>
      </c>
      <c r="F56" s="92">
        <v>0.14686468646864687</v>
      </c>
      <c r="G56" s="92">
        <v>0.11532385466034756</v>
      </c>
      <c r="H56" s="92">
        <v>0.13647851727042964</v>
      </c>
      <c r="I56" s="92">
        <v>0.22627737226277372</v>
      </c>
      <c r="J56" s="92">
        <v>0.13157894736842105</v>
      </c>
      <c r="K56" s="92">
        <v>0.17511520737327188</v>
      </c>
      <c r="L56" s="93">
        <f>L57/L58</f>
        <v>0.1367427568</v>
      </c>
    </row>
    <row r="57" ht="15.75" customHeight="1">
      <c r="A57" s="30"/>
      <c r="B57" s="30"/>
      <c r="C57" s="84" t="s">
        <v>94</v>
      </c>
      <c r="D57" s="84">
        <v>31.0</v>
      </c>
      <c r="E57" s="84">
        <v>18.0</v>
      </c>
      <c r="F57" s="84">
        <v>89.0</v>
      </c>
      <c r="G57" s="84">
        <v>219.0</v>
      </c>
      <c r="H57" s="84">
        <v>162.0</v>
      </c>
      <c r="I57" s="84">
        <v>31.0</v>
      </c>
      <c r="J57" s="84">
        <v>35.0</v>
      </c>
      <c r="K57" s="84">
        <v>38.0</v>
      </c>
      <c r="L57" s="85">
        <f t="shared" ref="L57:L58" si="19">SUM(D57:K57)</f>
        <v>623</v>
      </c>
    </row>
    <row r="58" ht="15.75" customHeight="1">
      <c r="A58" s="33"/>
      <c r="B58" s="86"/>
      <c r="C58" s="87" t="s">
        <v>95</v>
      </c>
      <c r="D58" s="87">
        <v>166.0</v>
      </c>
      <c r="E58" s="87">
        <v>78.0</v>
      </c>
      <c r="F58" s="87">
        <v>606.0</v>
      </c>
      <c r="G58" s="87">
        <v>1899.0</v>
      </c>
      <c r="H58" s="87">
        <v>1187.0</v>
      </c>
      <c r="I58" s="87">
        <v>137.0</v>
      </c>
      <c r="J58" s="87">
        <v>266.0</v>
      </c>
      <c r="K58" s="87">
        <v>217.0</v>
      </c>
      <c r="L58" s="88">
        <f t="shared" si="19"/>
        <v>4556</v>
      </c>
    </row>
    <row r="59" ht="15.0" customHeight="1">
      <c r="A59" s="94" t="s">
        <v>67</v>
      </c>
      <c r="B59" s="18" t="s">
        <v>68</v>
      </c>
      <c r="C59" s="95" t="s">
        <v>93</v>
      </c>
      <c r="D59" s="96">
        <v>0.4444444444444444</v>
      </c>
      <c r="E59" s="96">
        <v>0.5</v>
      </c>
      <c r="F59" s="96">
        <v>0.5087719298245614</v>
      </c>
      <c r="G59" s="96">
        <v>0.64</v>
      </c>
      <c r="H59" s="96">
        <v>0.6422018348623854</v>
      </c>
      <c r="I59" s="96">
        <v>0.38095238095238093</v>
      </c>
      <c r="J59" s="96">
        <v>0.375</v>
      </c>
      <c r="K59" s="96">
        <v>0.5185185185185185</v>
      </c>
      <c r="L59" s="23">
        <f>L60/L61</f>
        <v>0.5780487805</v>
      </c>
    </row>
    <row r="60" ht="15.75" customHeight="1">
      <c r="A60" s="30"/>
      <c r="B60" s="30"/>
      <c r="C60" s="84" t="s">
        <v>94</v>
      </c>
      <c r="D60" s="84">
        <v>8.0</v>
      </c>
      <c r="E60" s="84">
        <v>6.0</v>
      </c>
      <c r="F60" s="84">
        <v>29.0</v>
      </c>
      <c r="G60" s="84">
        <v>96.0</v>
      </c>
      <c r="H60" s="84">
        <v>70.0</v>
      </c>
      <c r="I60" s="84">
        <v>8.0</v>
      </c>
      <c r="J60" s="84">
        <v>6.0</v>
      </c>
      <c r="K60" s="84">
        <v>14.0</v>
      </c>
      <c r="L60" s="85">
        <f t="shared" ref="L60:L61" si="20">SUM(D60:K60)</f>
        <v>237</v>
      </c>
    </row>
    <row r="61" ht="15.75" customHeight="1">
      <c r="A61" s="33"/>
      <c r="B61" s="86"/>
      <c r="C61" s="87" t="s">
        <v>95</v>
      </c>
      <c r="D61" s="87">
        <v>18.0</v>
      </c>
      <c r="E61" s="87">
        <v>12.0</v>
      </c>
      <c r="F61" s="87">
        <v>57.0</v>
      </c>
      <c r="G61" s="87">
        <v>150.0</v>
      </c>
      <c r="H61" s="87">
        <v>109.0</v>
      </c>
      <c r="I61" s="87">
        <v>21.0</v>
      </c>
      <c r="J61" s="87">
        <v>16.0</v>
      </c>
      <c r="K61" s="87">
        <v>27.0</v>
      </c>
      <c r="L61" s="88">
        <f t="shared" si="20"/>
        <v>410</v>
      </c>
    </row>
    <row r="62" ht="15.0" customHeight="1">
      <c r="A62" s="17" t="s">
        <v>18</v>
      </c>
      <c r="B62" s="18" t="s">
        <v>19</v>
      </c>
      <c r="C62" s="22" t="s">
        <v>93</v>
      </c>
      <c r="D62" s="22">
        <v>0.3253012048192771</v>
      </c>
      <c r="E62" s="22">
        <v>0.2564102564102564</v>
      </c>
      <c r="F62" s="22">
        <v>0.4438943894389439</v>
      </c>
      <c r="G62" s="22">
        <v>0.35071090047393366</v>
      </c>
      <c r="H62" s="22">
        <v>0.4128053917438922</v>
      </c>
      <c r="I62" s="22">
        <v>0.23357664233576642</v>
      </c>
      <c r="J62" s="22">
        <v>0.21804511278195488</v>
      </c>
      <c r="K62" s="22">
        <v>0.34101382488479265</v>
      </c>
      <c r="L62" s="23">
        <f>L63/L64</f>
        <v>0.3650131694</v>
      </c>
    </row>
    <row r="63" ht="15.75" customHeight="1">
      <c r="A63" s="30"/>
      <c r="B63" s="30"/>
      <c r="C63" s="84" t="s">
        <v>94</v>
      </c>
      <c r="D63" s="84">
        <v>54.0</v>
      </c>
      <c r="E63" s="84">
        <v>20.0</v>
      </c>
      <c r="F63" s="84">
        <v>269.0</v>
      </c>
      <c r="G63" s="84">
        <v>666.0</v>
      </c>
      <c r="H63" s="84">
        <v>490.0</v>
      </c>
      <c r="I63" s="84">
        <v>32.0</v>
      </c>
      <c r="J63" s="84">
        <v>58.0</v>
      </c>
      <c r="K63" s="84">
        <v>74.0</v>
      </c>
      <c r="L63" s="85">
        <f t="shared" ref="L63:L64" si="21">SUM(D63:K63)</f>
        <v>1663</v>
      </c>
    </row>
    <row r="64" ht="15.75" customHeight="1">
      <c r="A64" s="33"/>
      <c r="B64" s="86"/>
      <c r="C64" s="87" t="s">
        <v>95</v>
      </c>
      <c r="D64" s="87">
        <v>166.0</v>
      </c>
      <c r="E64" s="87">
        <v>78.0</v>
      </c>
      <c r="F64" s="87">
        <v>606.0</v>
      </c>
      <c r="G64" s="87">
        <v>1899.0</v>
      </c>
      <c r="H64" s="87">
        <v>1187.0</v>
      </c>
      <c r="I64" s="87">
        <v>137.0</v>
      </c>
      <c r="J64" s="87">
        <v>266.0</v>
      </c>
      <c r="K64" s="87">
        <v>217.0</v>
      </c>
      <c r="L64" s="88">
        <f t="shared" si="21"/>
        <v>4556</v>
      </c>
    </row>
    <row r="65" ht="15.75" customHeight="1">
      <c r="A65" s="17" t="s">
        <v>71</v>
      </c>
      <c r="B65" s="89" t="s">
        <v>72</v>
      </c>
      <c r="C65" s="22" t="s">
        <v>93</v>
      </c>
      <c r="D65" s="22">
        <v>0.0783132530120482</v>
      </c>
      <c r="E65" s="22">
        <v>0.038461538461538464</v>
      </c>
      <c r="F65" s="22">
        <v>0.13366336633663367</v>
      </c>
      <c r="G65" s="22">
        <v>0.19852553975776724</v>
      </c>
      <c r="H65" s="22">
        <v>0.11288963774220724</v>
      </c>
      <c r="I65" s="22">
        <v>0.08759124087591241</v>
      </c>
      <c r="J65" s="22">
        <v>0.04887218045112782</v>
      </c>
      <c r="K65" s="22">
        <v>0.06451612903225806</v>
      </c>
      <c r="L65" s="23">
        <f>L66/L67</f>
        <v>0.1420105356</v>
      </c>
    </row>
    <row r="66" ht="15.75" customHeight="1">
      <c r="A66" s="30"/>
      <c r="B66" s="30"/>
      <c r="C66" s="84" t="s">
        <v>94</v>
      </c>
      <c r="D66" s="84">
        <v>13.0</v>
      </c>
      <c r="E66" s="84">
        <v>3.0</v>
      </c>
      <c r="F66" s="84">
        <v>81.0</v>
      </c>
      <c r="G66" s="84">
        <v>377.0</v>
      </c>
      <c r="H66" s="84">
        <v>134.0</v>
      </c>
      <c r="I66" s="84">
        <v>12.0</v>
      </c>
      <c r="J66" s="84">
        <v>13.0</v>
      </c>
      <c r="K66" s="84">
        <v>14.0</v>
      </c>
      <c r="L66" s="85">
        <f t="shared" ref="L66:L67" si="22">SUM(D66:K66)</f>
        <v>647</v>
      </c>
    </row>
    <row r="67" ht="15.75" customHeight="1">
      <c r="A67" s="33"/>
      <c r="B67" s="86"/>
      <c r="C67" s="87" t="s">
        <v>95</v>
      </c>
      <c r="D67" s="87">
        <v>166.0</v>
      </c>
      <c r="E67" s="87">
        <v>78.0</v>
      </c>
      <c r="F67" s="87">
        <v>606.0</v>
      </c>
      <c r="G67" s="87">
        <v>1899.0</v>
      </c>
      <c r="H67" s="87">
        <v>1187.0</v>
      </c>
      <c r="I67" s="87">
        <v>137.0</v>
      </c>
      <c r="J67" s="87">
        <v>266.0</v>
      </c>
      <c r="K67" s="87">
        <v>217.0</v>
      </c>
      <c r="L67" s="88">
        <f t="shared" si="22"/>
        <v>4556</v>
      </c>
    </row>
    <row r="68" ht="15.75" customHeight="1">
      <c r="A68" s="17" t="s">
        <v>73</v>
      </c>
      <c r="B68" s="89" t="s">
        <v>74</v>
      </c>
      <c r="C68" s="22" t="s">
        <v>93</v>
      </c>
      <c r="D68" s="22">
        <v>0.07228915662650602</v>
      </c>
      <c r="E68" s="22">
        <v>0.01282051282051282</v>
      </c>
      <c r="F68" s="22">
        <v>0.132013201320132</v>
      </c>
      <c r="G68" s="22">
        <v>0.02632964718272775</v>
      </c>
      <c r="H68" s="22">
        <v>0.07919123841617523</v>
      </c>
      <c r="I68" s="22">
        <v>0.014598540145985401</v>
      </c>
      <c r="J68" s="22">
        <v>0.03007518796992481</v>
      </c>
      <c r="K68" s="22">
        <v>0.041474654377880185</v>
      </c>
      <c r="L68" s="23">
        <f>L69/L70</f>
        <v>0.05618964004</v>
      </c>
    </row>
    <row r="69" ht="15.75" customHeight="1">
      <c r="A69" s="30"/>
      <c r="B69" s="30"/>
      <c r="C69" s="84" t="s">
        <v>94</v>
      </c>
      <c r="D69" s="84">
        <v>12.0</v>
      </c>
      <c r="E69" s="84">
        <v>1.0</v>
      </c>
      <c r="F69" s="84">
        <v>80.0</v>
      </c>
      <c r="G69" s="84">
        <v>50.0</v>
      </c>
      <c r="H69" s="84">
        <v>94.0</v>
      </c>
      <c r="I69" s="84">
        <v>2.0</v>
      </c>
      <c r="J69" s="84">
        <v>8.0</v>
      </c>
      <c r="K69" s="84">
        <v>9.0</v>
      </c>
      <c r="L69" s="85">
        <f t="shared" ref="L69:L70" si="23">SUM(D69:K69)</f>
        <v>256</v>
      </c>
    </row>
    <row r="70" ht="15.75" customHeight="1">
      <c r="A70" s="33"/>
      <c r="B70" s="86"/>
      <c r="C70" s="87" t="s">
        <v>95</v>
      </c>
      <c r="D70" s="87">
        <v>166.0</v>
      </c>
      <c r="E70" s="87">
        <v>78.0</v>
      </c>
      <c r="F70" s="87">
        <v>606.0</v>
      </c>
      <c r="G70" s="87">
        <v>1899.0</v>
      </c>
      <c r="H70" s="87">
        <v>1187.0</v>
      </c>
      <c r="I70" s="87">
        <v>137.0</v>
      </c>
      <c r="J70" s="87">
        <v>266.0</v>
      </c>
      <c r="K70" s="87">
        <v>217.0</v>
      </c>
      <c r="L70" s="88">
        <f t="shared" si="23"/>
        <v>4556</v>
      </c>
    </row>
    <row r="71" ht="15.75" customHeight="1">
      <c r="A71" s="17" t="s">
        <v>75</v>
      </c>
      <c r="B71" s="89" t="s">
        <v>76</v>
      </c>
      <c r="C71" s="22" t="s">
        <v>93</v>
      </c>
      <c r="D71" s="22">
        <v>0.14457831325301204</v>
      </c>
      <c r="E71" s="22">
        <v>0.11538461538461539</v>
      </c>
      <c r="F71" s="22">
        <v>0.132013201320132</v>
      </c>
      <c r="G71" s="22">
        <v>0.12585571353343866</v>
      </c>
      <c r="H71" s="22">
        <v>0.13816343723673125</v>
      </c>
      <c r="I71" s="22">
        <v>0.0948905109489051</v>
      </c>
      <c r="J71" s="22">
        <v>0.06390977443609022</v>
      </c>
      <c r="K71" s="22">
        <v>0.16589861751152074</v>
      </c>
      <c r="L71" s="23">
        <f>L72/L73</f>
        <v>0.1277436348</v>
      </c>
    </row>
    <row r="72" ht="15.75" customHeight="1">
      <c r="A72" s="30"/>
      <c r="B72" s="30"/>
      <c r="C72" s="84" t="s">
        <v>94</v>
      </c>
      <c r="D72" s="84">
        <v>24.0</v>
      </c>
      <c r="E72" s="84">
        <v>9.0</v>
      </c>
      <c r="F72" s="84">
        <v>80.0</v>
      </c>
      <c r="G72" s="84">
        <v>239.0</v>
      </c>
      <c r="H72" s="84">
        <v>164.0</v>
      </c>
      <c r="I72" s="84">
        <v>13.0</v>
      </c>
      <c r="J72" s="84">
        <v>17.0</v>
      </c>
      <c r="K72" s="84">
        <v>36.0</v>
      </c>
      <c r="L72" s="85">
        <f t="shared" ref="L72:L73" si="24">SUM(D72:K72)</f>
        <v>582</v>
      </c>
    </row>
    <row r="73" ht="15.75" customHeight="1">
      <c r="A73" s="33"/>
      <c r="B73" s="86"/>
      <c r="C73" s="87" t="s">
        <v>95</v>
      </c>
      <c r="D73" s="87">
        <v>166.0</v>
      </c>
      <c r="E73" s="87">
        <v>78.0</v>
      </c>
      <c r="F73" s="87">
        <v>606.0</v>
      </c>
      <c r="G73" s="87">
        <v>1899.0</v>
      </c>
      <c r="H73" s="87">
        <v>1187.0</v>
      </c>
      <c r="I73" s="87">
        <v>137.0</v>
      </c>
      <c r="J73" s="87">
        <v>266.0</v>
      </c>
      <c r="K73" s="87">
        <v>217.0</v>
      </c>
      <c r="L73" s="88">
        <f t="shared" si="24"/>
        <v>4556</v>
      </c>
    </row>
    <row r="74" ht="15.75" customHeight="1">
      <c r="A74" s="17" t="s">
        <v>77</v>
      </c>
      <c r="B74" s="89" t="s">
        <v>78</v>
      </c>
      <c r="C74" s="22" t="s">
        <v>93</v>
      </c>
      <c r="D74" s="22">
        <v>0.018072289156626505</v>
      </c>
      <c r="E74" s="22">
        <v>0.0641025641025641</v>
      </c>
      <c r="F74" s="22">
        <v>0.036303630363036306</v>
      </c>
      <c r="G74" s="22">
        <v>0.0</v>
      </c>
      <c r="H74" s="22">
        <v>0.05644481887110362</v>
      </c>
      <c r="I74" s="22">
        <v>0.021897810218978103</v>
      </c>
      <c r="J74" s="22">
        <v>0.03759398496240601</v>
      </c>
      <c r="K74" s="22">
        <v>0.08294930875576037</v>
      </c>
      <c r="L74" s="23">
        <f>L75/L76</f>
        <v>0.02809482002</v>
      </c>
    </row>
    <row r="75" ht="15.75" customHeight="1">
      <c r="A75" s="30"/>
      <c r="B75" s="30"/>
      <c r="C75" s="84" t="s">
        <v>94</v>
      </c>
      <c r="D75" s="84">
        <v>3.0</v>
      </c>
      <c r="E75" s="84">
        <v>5.0</v>
      </c>
      <c r="F75" s="84">
        <v>22.0</v>
      </c>
      <c r="G75" s="84">
        <v>0.0</v>
      </c>
      <c r="H75" s="84">
        <v>67.0</v>
      </c>
      <c r="I75" s="84">
        <v>3.0</v>
      </c>
      <c r="J75" s="84">
        <v>10.0</v>
      </c>
      <c r="K75" s="84">
        <v>18.0</v>
      </c>
      <c r="L75" s="85">
        <f t="shared" ref="L75:L76" si="25">SUM(D75:K75)</f>
        <v>128</v>
      </c>
    </row>
    <row r="76" ht="15.75" customHeight="1">
      <c r="A76" s="33"/>
      <c r="B76" s="86"/>
      <c r="C76" s="87" t="s">
        <v>95</v>
      </c>
      <c r="D76" s="87">
        <v>166.0</v>
      </c>
      <c r="E76" s="87">
        <v>78.0</v>
      </c>
      <c r="F76" s="87">
        <v>606.0</v>
      </c>
      <c r="G76" s="87">
        <v>1899.0</v>
      </c>
      <c r="H76" s="87">
        <v>1187.0</v>
      </c>
      <c r="I76" s="87">
        <v>137.0</v>
      </c>
      <c r="J76" s="87">
        <v>266.0</v>
      </c>
      <c r="K76" s="87">
        <v>217.0</v>
      </c>
      <c r="L76" s="88">
        <f t="shared" si="25"/>
        <v>4556</v>
      </c>
    </row>
    <row r="77" ht="15.0" customHeight="1">
      <c r="A77" s="17" t="s">
        <v>22</v>
      </c>
      <c r="B77" s="89" t="s">
        <v>23</v>
      </c>
      <c r="C77" s="22" t="s">
        <v>93</v>
      </c>
      <c r="D77" s="22">
        <v>0.2857142857142857</v>
      </c>
      <c r="E77" s="22">
        <v>0.16666666666666666</v>
      </c>
      <c r="F77" s="22">
        <v>0.09693053311793215</v>
      </c>
      <c r="G77" s="22">
        <v>0.7077082255561303</v>
      </c>
      <c r="H77" s="22">
        <v>0.560530679933665</v>
      </c>
      <c r="I77" s="22">
        <v>0.4927536231884058</v>
      </c>
      <c r="J77" s="22">
        <v>0.7018867924528301</v>
      </c>
      <c r="K77" s="22">
        <v>0.7058823529411765</v>
      </c>
      <c r="L77" s="23">
        <f>L78/L79</f>
        <v>0.5563958513</v>
      </c>
    </row>
    <row r="78" ht="15.75" customHeight="1">
      <c r="A78" s="30"/>
      <c r="B78" s="30"/>
      <c r="C78" s="84" t="s">
        <v>94</v>
      </c>
      <c r="D78" s="84">
        <v>48.0</v>
      </c>
      <c r="E78" s="84">
        <v>13.0</v>
      </c>
      <c r="F78" s="84">
        <v>60.0</v>
      </c>
      <c r="G78" s="84">
        <v>1368.0</v>
      </c>
      <c r="H78" s="84">
        <v>676.0</v>
      </c>
      <c r="I78" s="84">
        <v>68.0</v>
      </c>
      <c r="J78" s="84">
        <v>186.0</v>
      </c>
      <c r="K78" s="84">
        <v>156.0</v>
      </c>
      <c r="L78" s="85">
        <f t="shared" ref="L78:L79" si="26">SUM(D78:K78)</f>
        <v>2575</v>
      </c>
    </row>
    <row r="79" ht="15.75" customHeight="1">
      <c r="A79" s="33"/>
      <c r="B79" s="86"/>
      <c r="C79" s="87" t="s">
        <v>95</v>
      </c>
      <c r="D79" s="87">
        <v>168.0</v>
      </c>
      <c r="E79" s="87">
        <v>78.0</v>
      </c>
      <c r="F79" s="87">
        <v>619.0</v>
      </c>
      <c r="G79" s="87">
        <v>1933.0</v>
      </c>
      <c r="H79" s="87">
        <v>1206.0</v>
      </c>
      <c r="I79" s="87">
        <v>138.0</v>
      </c>
      <c r="J79" s="87">
        <v>265.0</v>
      </c>
      <c r="K79" s="87">
        <v>221.0</v>
      </c>
      <c r="L79" s="88">
        <f t="shared" si="26"/>
        <v>4628</v>
      </c>
    </row>
    <row r="80" ht="15.0" customHeight="1">
      <c r="A80" s="17" t="s">
        <v>24</v>
      </c>
      <c r="B80" s="89" t="s">
        <v>80</v>
      </c>
      <c r="C80" s="22" t="s">
        <v>93</v>
      </c>
      <c r="D80" s="22">
        <v>0.5178571428571429</v>
      </c>
      <c r="E80" s="22">
        <v>0.4230769230769231</v>
      </c>
      <c r="F80" s="22">
        <v>0.4378029079159935</v>
      </c>
      <c r="G80" s="22">
        <v>0.5856182100362132</v>
      </c>
      <c r="H80" s="22">
        <v>0.37976782752902155</v>
      </c>
      <c r="I80" s="22">
        <v>0.37681159420289856</v>
      </c>
      <c r="J80" s="22">
        <v>0.5056603773584906</v>
      </c>
      <c r="K80" s="22">
        <v>0.49321266968325794</v>
      </c>
      <c r="L80" s="23">
        <f>L81/L82</f>
        <v>0.4917891098</v>
      </c>
    </row>
    <row r="81" ht="15.75" customHeight="1">
      <c r="A81" s="30"/>
      <c r="B81" s="30"/>
      <c r="C81" s="97" t="s">
        <v>94</v>
      </c>
      <c r="D81" s="97">
        <v>87.0</v>
      </c>
      <c r="E81" s="97">
        <v>33.0</v>
      </c>
      <c r="F81" s="97">
        <v>271.0</v>
      </c>
      <c r="G81" s="97">
        <v>1132.0</v>
      </c>
      <c r="H81" s="97">
        <v>458.0</v>
      </c>
      <c r="I81" s="97">
        <v>52.0</v>
      </c>
      <c r="J81" s="97">
        <v>134.0</v>
      </c>
      <c r="K81" s="97">
        <v>109.0</v>
      </c>
      <c r="L81" s="85">
        <f t="shared" ref="L81:L82" si="27">SUM(D81:K81)</f>
        <v>2276</v>
      </c>
    </row>
    <row r="82" ht="15.75" customHeight="1">
      <c r="A82" s="33"/>
      <c r="B82" s="86"/>
      <c r="C82" s="87" t="s">
        <v>95</v>
      </c>
      <c r="D82" s="87">
        <v>168.0</v>
      </c>
      <c r="E82" s="87">
        <v>78.0</v>
      </c>
      <c r="F82" s="87">
        <v>619.0</v>
      </c>
      <c r="G82" s="87">
        <v>1933.0</v>
      </c>
      <c r="H82" s="87">
        <v>1206.0</v>
      </c>
      <c r="I82" s="87">
        <v>138.0</v>
      </c>
      <c r="J82" s="87">
        <v>265.0</v>
      </c>
      <c r="K82" s="87">
        <v>221.0</v>
      </c>
      <c r="L82" s="88">
        <f t="shared" si="27"/>
        <v>4628</v>
      </c>
    </row>
    <row r="83" ht="15.75" customHeight="1">
      <c r="A83" s="17" t="s">
        <v>81</v>
      </c>
      <c r="B83" s="89" t="s">
        <v>82</v>
      </c>
      <c r="C83" s="22" t="s">
        <v>93</v>
      </c>
      <c r="D83" s="22">
        <v>0.6694214876033058</v>
      </c>
      <c r="E83" s="22">
        <v>0.559322033898305</v>
      </c>
      <c r="F83" s="22">
        <v>0.5390781563126252</v>
      </c>
      <c r="G83" s="22">
        <v>0.6891477621091355</v>
      </c>
      <c r="H83" s="22">
        <v>0.46200607902735563</v>
      </c>
      <c r="I83" s="22">
        <v>0.5204081632653061</v>
      </c>
      <c r="J83" s="22">
        <v>0.6534653465346535</v>
      </c>
      <c r="K83" s="22">
        <v>0.6449704142011834</v>
      </c>
      <c r="L83" s="23">
        <f>L84/L85</f>
        <v>0.5987785449</v>
      </c>
    </row>
    <row r="84" ht="15.75" customHeight="1">
      <c r="A84" s="30"/>
      <c r="B84" s="30"/>
      <c r="C84" s="84" t="s">
        <v>94</v>
      </c>
      <c r="D84" s="84">
        <v>81.0</v>
      </c>
      <c r="E84" s="84">
        <v>33.0</v>
      </c>
      <c r="F84" s="84">
        <v>269.0</v>
      </c>
      <c r="G84" s="84">
        <v>1124.0</v>
      </c>
      <c r="H84" s="84">
        <v>456.0</v>
      </c>
      <c r="I84" s="84">
        <v>51.0</v>
      </c>
      <c r="J84" s="84">
        <v>132.0</v>
      </c>
      <c r="K84" s="84">
        <v>109.0</v>
      </c>
      <c r="L84" s="85">
        <f t="shared" ref="L84:L85" si="28">SUM(D84:K84)</f>
        <v>2255</v>
      </c>
    </row>
    <row r="85" ht="15.75" customHeight="1">
      <c r="A85" s="33"/>
      <c r="B85" s="86"/>
      <c r="C85" s="87" t="s">
        <v>95</v>
      </c>
      <c r="D85" s="87">
        <v>121.0</v>
      </c>
      <c r="E85" s="87">
        <v>59.0</v>
      </c>
      <c r="F85" s="87">
        <v>499.0</v>
      </c>
      <c r="G85" s="87">
        <v>1631.0</v>
      </c>
      <c r="H85" s="87">
        <v>987.0</v>
      </c>
      <c r="I85" s="87">
        <v>98.0</v>
      </c>
      <c r="J85" s="87">
        <v>202.0</v>
      </c>
      <c r="K85" s="87">
        <v>169.0</v>
      </c>
      <c r="L85" s="88">
        <f t="shared" si="28"/>
        <v>3766</v>
      </c>
    </row>
    <row r="86" ht="15.75" customHeight="1">
      <c r="A86" s="17" t="s">
        <v>83</v>
      </c>
      <c r="B86" s="89" t="s">
        <v>84</v>
      </c>
      <c r="C86" s="22" t="s">
        <v>93</v>
      </c>
      <c r="D86" s="22">
        <v>0.047619047619047616</v>
      </c>
      <c r="E86" s="22">
        <v>0.15384615384615385</v>
      </c>
      <c r="F86" s="22">
        <v>0.21324717285945072</v>
      </c>
      <c r="G86" s="22">
        <v>0.2421107087428867</v>
      </c>
      <c r="H86" s="22">
        <v>0.02736318407960199</v>
      </c>
      <c r="I86" s="22">
        <v>0.057971014492753624</v>
      </c>
      <c r="J86" s="22">
        <v>0.03773584905660377</v>
      </c>
      <c r="K86" s="22">
        <v>0.04524886877828054</v>
      </c>
      <c r="L86" s="23">
        <f>L87/L88</f>
        <v>0.147147796</v>
      </c>
    </row>
    <row r="87" ht="15.75" customHeight="1">
      <c r="A87" s="30"/>
      <c r="B87" s="30"/>
      <c r="C87" s="84" t="s">
        <v>94</v>
      </c>
      <c r="D87" s="84">
        <v>8.0</v>
      </c>
      <c r="E87" s="84">
        <v>12.0</v>
      </c>
      <c r="F87" s="84">
        <v>132.0</v>
      </c>
      <c r="G87" s="84">
        <v>468.0</v>
      </c>
      <c r="H87" s="84">
        <v>33.0</v>
      </c>
      <c r="I87" s="84">
        <v>8.0</v>
      </c>
      <c r="J87" s="84">
        <v>10.0</v>
      </c>
      <c r="K87" s="84">
        <v>10.0</v>
      </c>
      <c r="L87" s="85">
        <f t="shared" ref="L87:L88" si="29">SUM(D87:K87)</f>
        <v>681</v>
      </c>
    </row>
    <row r="88" ht="15.75" customHeight="1">
      <c r="A88" s="33"/>
      <c r="B88" s="86"/>
      <c r="C88" s="87" t="s">
        <v>95</v>
      </c>
      <c r="D88" s="87">
        <v>168.0</v>
      </c>
      <c r="E88" s="87">
        <v>78.0</v>
      </c>
      <c r="F88" s="87">
        <v>619.0</v>
      </c>
      <c r="G88" s="87">
        <v>1933.0</v>
      </c>
      <c r="H88" s="87">
        <v>1206.0</v>
      </c>
      <c r="I88" s="87">
        <v>138.0</v>
      </c>
      <c r="J88" s="87">
        <v>265.0</v>
      </c>
      <c r="K88" s="87">
        <v>221.0</v>
      </c>
      <c r="L88" s="88">
        <f t="shared" si="29"/>
        <v>4628</v>
      </c>
    </row>
    <row r="89" ht="15.75" customHeight="1">
      <c r="A89" s="17" t="s">
        <v>29</v>
      </c>
      <c r="B89" s="89" t="s">
        <v>30</v>
      </c>
      <c r="C89" s="22" t="s">
        <v>93</v>
      </c>
      <c r="D89" s="22">
        <v>0.891566265060241</v>
      </c>
      <c r="E89" s="22">
        <v>0.1794871794871795</v>
      </c>
      <c r="F89" s="22">
        <v>0.6798679867986799</v>
      </c>
      <c r="G89" s="22">
        <v>0.08636124275934702</v>
      </c>
      <c r="H89" s="22">
        <v>0.5475989890480202</v>
      </c>
      <c r="I89" s="22">
        <v>0.043795620437956206</v>
      </c>
      <c r="J89" s="22">
        <v>0.6390977443609023</v>
      </c>
      <c r="K89" s="22">
        <v>0.695852534562212</v>
      </c>
      <c r="L89" s="23">
        <f>L90/L91</f>
        <v>0.3764266901</v>
      </c>
    </row>
    <row r="90" ht="15.75" customHeight="1">
      <c r="A90" s="30"/>
      <c r="B90" s="30"/>
      <c r="C90" s="84" t="s">
        <v>94</v>
      </c>
      <c r="D90" s="84">
        <v>148.0</v>
      </c>
      <c r="E90" s="84">
        <v>14.0</v>
      </c>
      <c r="F90" s="84">
        <v>412.0</v>
      </c>
      <c r="G90" s="84">
        <v>164.0</v>
      </c>
      <c r="H90" s="84">
        <v>650.0</v>
      </c>
      <c r="I90" s="84">
        <v>6.0</v>
      </c>
      <c r="J90" s="84">
        <v>170.0</v>
      </c>
      <c r="K90" s="84">
        <v>151.0</v>
      </c>
      <c r="L90" s="85">
        <f t="shared" ref="L90:L91" si="30">SUM(D90:K90)</f>
        <v>1715</v>
      </c>
    </row>
    <row r="91" ht="15.75" customHeight="1">
      <c r="A91" s="33"/>
      <c r="B91" s="86"/>
      <c r="C91" s="87" t="s">
        <v>95</v>
      </c>
      <c r="D91" s="87">
        <v>166.0</v>
      </c>
      <c r="E91" s="87">
        <v>78.0</v>
      </c>
      <c r="F91" s="87">
        <v>606.0</v>
      </c>
      <c r="G91" s="87">
        <v>1899.0</v>
      </c>
      <c r="H91" s="87">
        <v>1187.0</v>
      </c>
      <c r="I91" s="87">
        <v>137.0</v>
      </c>
      <c r="J91" s="87">
        <v>266.0</v>
      </c>
      <c r="K91" s="87">
        <v>217.0</v>
      </c>
      <c r="L91" s="88">
        <f t="shared" si="30"/>
        <v>4556</v>
      </c>
    </row>
    <row r="92" ht="15.75" customHeight="1">
      <c r="A92" s="17" t="s">
        <v>27</v>
      </c>
      <c r="B92" s="89" t="s">
        <v>28</v>
      </c>
      <c r="C92" s="22" t="s">
        <v>93</v>
      </c>
      <c r="D92" s="22">
        <v>0.6428571428571429</v>
      </c>
      <c r="E92" s="22">
        <v>0.7051282051282052</v>
      </c>
      <c r="F92" s="22">
        <v>0.5864297253634895</v>
      </c>
      <c r="G92" s="22">
        <v>0.7309881013967926</v>
      </c>
      <c r="H92" s="22">
        <v>0.3756218905472637</v>
      </c>
      <c r="I92" s="22">
        <v>0.5869565217391305</v>
      </c>
      <c r="J92" s="22">
        <v>0.5811320754716981</v>
      </c>
      <c r="K92" s="22">
        <v>0.6199095022624435</v>
      </c>
      <c r="L92" s="23">
        <f>L93/L94</f>
        <v>0.5972342264</v>
      </c>
    </row>
    <row r="93" ht="15.75" customHeight="1">
      <c r="A93" s="30"/>
      <c r="B93" s="30"/>
      <c r="C93" s="84" t="s">
        <v>94</v>
      </c>
      <c r="D93" s="84">
        <v>108.0</v>
      </c>
      <c r="E93" s="84">
        <v>55.0</v>
      </c>
      <c r="F93" s="84">
        <v>363.0</v>
      </c>
      <c r="G93" s="84">
        <v>1413.0</v>
      </c>
      <c r="H93" s="84">
        <v>453.0</v>
      </c>
      <c r="I93" s="84">
        <v>81.0</v>
      </c>
      <c r="J93" s="84">
        <v>154.0</v>
      </c>
      <c r="K93" s="84">
        <v>137.0</v>
      </c>
      <c r="L93" s="85">
        <f t="shared" ref="L93:L94" si="31">SUM(D93:K93)</f>
        <v>2764</v>
      </c>
    </row>
    <row r="94" ht="15.75" customHeight="1">
      <c r="A94" s="33"/>
      <c r="B94" s="86"/>
      <c r="C94" s="87" t="s">
        <v>95</v>
      </c>
      <c r="D94" s="87">
        <v>168.0</v>
      </c>
      <c r="E94" s="87">
        <v>78.0</v>
      </c>
      <c r="F94" s="87">
        <v>619.0</v>
      </c>
      <c r="G94" s="87">
        <v>1933.0</v>
      </c>
      <c r="H94" s="87">
        <v>1206.0</v>
      </c>
      <c r="I94" s="87">
        <v>138.0</v>
      </c>
      <c r="J94" s="87">
        <v>265.0</v>
      </c>
      <c r="K94" s="87">
        <v>221.0</v>
      </c>
      <c r="L94" s="88">
        <f t="shared" si="31"/>
        <v>4628</v>
      </c>
    </row>
    <row r="95" ht="15.75" customHeight="1">
      <c r="A95" s="71"/>
      <c r="B95" s="71"/>
      <c r="C95" s="98"/>
      <c r="D95" s="98"/>
      <c r="E95" s="98"/>
      <c r="F95" s="98"/>
      <c r="G95" s="98"/>
      <c r="H95" s="98"/>
      <c r="I95" s="98"/>
      <c r="J95" s="98"/>
      <c r="K95" s="98"/>
    </row>
    <row r="96" ht="15.75" customHeight="1">
      <c r="A96" s="71"/>
      <c r="B96" s="71"/>
      <c r="C96" s="98"/>
      <c r="D96" s="98"/>
      <c r="E96" s="98"/>
      <c r="F96" s="98"/>
      <c r="G96" s="98"/>
      <c r="H96" s="98"/>
      <c r="I96" s="98"/>
      <c r="J96" s="98"/>
      <c r="K96" s="98"/>
    </row>
    <row r="97" ht="15.75" customHeight="1">
      <c r="A97" s="71"/>
      <c r="B97" s="71"/>
      <c r="C97" s="98"/>
      <c r="D97" s="98"/>
      <c r="E97" s="98"/>
      <c r="F97" s="98"/>
      <c r="G97" s="98"/>
      <c r="H97" s="98"/>
      <c r="I97" s="98"/>
      <c r="J97" s="98"/>
      <c r="K97" s="98"/>
    </row>
    <row r="98" ht="15.75" customHeight="1">
      <c r="A98" s="71"/>
      <c r="B98" s="71"/>
      <c r="C98" s="98"/>
      <c r="D98" s="98"/>
      <c r="E98" s="98"/>
      <c r="F98" s="98"/>
      <c r="G98" s="98"/>
      <c r="H98" s="98"/>
      <c r="I98" s="98"/>
      <c r="J98" s="98"/>
      <c r="K98" s="98"/>
    </row>
    <row r="99" ht="15.75" customHeight="1">
      <c r="A99" s="71"/>
      <c r="B99" s="71"/>
      <c r="C99" s="98"/>
      <c r="D99" s="98"/>
      <c r="E99" s="98"/>
      <c r="F99" s="98"/>
      <c r="G99" s="98"/>
      <c r="H99" s="98"/>
      <c r="I99" s="98"/>
      <c r="J99" s="98"/>
      <c r="K99" s="98"/>
    </row>
    <row r="100" ht="15.75" customHeight="1">
      <c r="A100" s="71"/>
      <c r="B100" s="71"/>
      <c r="C100" s="98"/>
      <c r="D100" s="98"/>
      <c r="E100" s="98"/>
      <c r="F100" s="98"/>
      <c r="G100" s="98"/>
      <c r="H100" s="98"/>
      <c r="I100" s="98"/>
      <c r="J100" s="98"/>
      <c r="K100" s="98"/>
    </row>
    <row r="101" ht="15.75" customHeight="1">
      <c r="A101" s="71"/>
      <c r="B101" s="71"/>
      <c r="C101" s="98"/>
      <c r="D101" s="98"/>
      <c r="E101" s="98"/>
      <c r="F101" s="98"/>
      <c r="G101" s="98"/>
      <c r="H101" s="98"/>
      <c r="I101" s="98"/>
      <c r="J101" s="98"/>
      <c r="K101" s="98"/>
    </row>
    <row r="102" ht="15.75" customHeight="1">
      <c r="A102" s="71"/>
      <c r="B102" s="71"/>
      <c r="C102" s="98"/>
      <c r="D102" s="98"/>
      <c r="E102" s="98"/>
      <c r="F102" s="98"/>
      <c r="G102" s="98"/>
      <c r="H102" s="98"/>
      <c r="I102" s="98"/>
      <c r="J102" s="98"/>
      <c r="K102" s="98"/>
    </row>
    <row r="103" ht="15.75" customHeight="1">
      <c r="A103" s="71"/>
      <c r="B103" s="71"/>
      <c r="C103" s="98"/>
      <c r="D103" s="98"/>
      <c r="E103" s="98"/>
      <c r="F103" s="98"/>
      <c r="G103" s="98"/>
      <c r="H103" s="98"/>
      <c r="I103" s="98"/>
      <c r="J103" s="98"/>
      <c r="K103" s="98"/>
    </row>
    <row r="104" ht="15.75" customHeight="1">
      <c r="A104" s="71"/>
      <c r="B104" s="71"/>
      <c r="C104" s="98"/>
      <c r="D104" s="98"/>
      <c r="E104" s="98"/>
      <c r="F104" s="98"/>
      <c r="G104" s="98"/>
      <c r="H104" s="98"/>
      <c r="I104" s="98"/>
      <c r="J104" s="98"/>
      <c r="K104" s="98"/>
    </row>
    <row r="105" ht="15.75" customHeight="1">
      <c r="A105" s="71"/>
      <c r="B105" s="71"/>
      <c r="C105" s="98"/>
      <c r="D105" s="98"/>
      <c r="E105" s="98"/>
      <c r="F105" s="98"/>
      <c r="G105" s="98"/>
      <c r="H105" s="98"/>
      <c r="I105" s="98"/>
      <c r="J105" s="98"/>
      <c r="K105" s="98"/>
    </row>
    <row r="106" ht="15.75" customHeight="1">
      <c r="A106" s="71"/>
      <c r="B106" s="71"/>
      <c r="C106" s="98"/>
      <c r="D106" s="98"/>
      <c r="E106" s="98"/>
      <c r="F106" s="98"/>
      <c r="G106" s="98"/>
      <c r="H106" s="98"/>
      <c r="I106" s="98"/>
      <c r="J106" s="98"/>
      <c r="K106" s="98"/>
    </row>
    <row r="107" ht="15.75" customHeight="1">
      <c r="A107" s="71"/>
      <c r="B107" s="71"/>
      <c r="C107" s="98"/>
      <c r="D107" s="98"/>
      <c r="E107" s="98"/>
      <c r="F107" s="98"/>
      <c r="G107" s="98"/>
      <c r="H107" s="98"/>
      <c r="I107" s="98"/>
      <c r="J107" s="98"/>
      <c r="K107" s="98"/>
    </row>
    <row r="108" ht="15.75" customHeight="1">
      <c r="A108" s="71"/>
      <c r="B108" s="71"/>
      <c r="C108" s="98"/>
      <c r="D108" s="98"/>
      <c r="E108" s="98"/>
      <c r="F108" s="98"/>
      <c r="G108" s="98"/>
      <c r="H108" s="98"/>
      <c r="I108" s="98"/>
      <c r="J108" s="98"/>
      <c r="K108" s="98"/>
    </row>
    <row r="109" ht="15.75" customHeight="1">
      <c r="A109" s="71"/>
      <c r="B109" s="71"/>
      <c r="C109" s="98"/>
      <c r="D109" s="98"/>
      <c r="E109" s="98"/>
      <c r="F109" s="98"/>
      <c r="G109" s="98"/>
      <c r="H109" s="98"/>
      <c r="I109" s="98"/>
      <c r="J109" s="98"/>
      <c r="K109" s="98"/>
    </row>
    <row r="110" ht="15.75" customHeight="1">
      <c r="A110" s="71"/>
      <c r="B110" s="71"/>
      <c r="C110" s="98"/>
      <c r="D110" s="98"/>
      <c r="E110" s="98"/>
      <c r="F110" s="98"/>
      <c r="G110" s="98"/>
      <c r="H110" s="98"/>
      <c r="I110" s="98"/>
      <c r="J110" s="98"/>
      <c r="K110" s="98"/>
    </row>
    <row r="111" ht="15.75" customHeight="1">
      <c r="A111" s="71"/>
      <c r="B111" s="71"/>
      <c r="C111" s="98"/>
      <c r="D111" s="98"/>
      <c r="E111" s="98"/>
      <c r="F111" s="98"/>
      <c r="G111" s="98"/>
      <c r="H111" s="98"/>
      <c r="I111" s="98"/>
      <c r="J111" s="98"/>
      <c r="K111" s="98"/>
    </row>
    <row r="112" ht="15.75" customHeight="1">
      <c r="A112" s="71"/>
      <c r="C112" s="99"/>
      <c r="D112" s="99"/>
      <c r="E112" s="99"/>
      <c r="F112" s="99"/>
      <c r="G112" s="99"/>
      <c r="H112" s="99"/>
      <c r="I112" s="99"/>
      <c r="J112" s="99"/>
      <c r="K112" s="99"/>
    </row>
    <row r="113" ht="15.75" customHeight="1">
      <c r="A113" s="71"/>
      <c r="C113" s="99"/>
      <c r="D113" s="99"/>
      <c r="E113" s="99"/>
      <c r="F113" s="99"/>
      <c r="G113" s="99"/>
      <c r="H113" s="99"/>
      <c r="I113" s="99"/>
      <c r="J113" s="99"/>
      <c r="K113" s="99"/>
    </row>
    <row r="114" ht="15.75" customHeight="1">
      <c r="A114" s="71"/>
      <c r="C114" s="99"/>
      <c r="D114" s="99"/>
      <c r="E114" s="99"/>
      <c r="F114" s="99"/>
      <c r="G114" s="99"/>
      <c r="H114" s="99"/>
      <c r="I114" s="99"/>
      <c r="J114" s="99"/>
      <c r="K114" s="99"/>
    </row>
    <row r="115" ht="15.75" customHeight="1">
      <c r="A115" s="71"/>
      <c r="C115" s="99"/>
      <c r="D115" s="99"/>
      <c r="E115" s="99"/>
      <c r="F115" s="99"/>
      <c r="G115" s="99"/>
      <c r="H115" s="99"/>
      <c r="I115" s="99"/>
      <c r="J115" s="99"/>
      <c r="K115" s="99"/>
    </row>
    <row r="116" ht="15.75" customHeight="1">
      <c r="A116" s="71"/>
      <c r="C116" s="99"/>
      <c r="D116" s="99"/>
      <c r="E116" s="99"/>
      <c r="F116" s="99"/>
      <c r="G116" s="99"/>
      <c r="H116" s="99"/>
      <c r="I116" s="99"/>
      <c r="J116" s="99"/>
      <c r="K116" s="99"/>
    </row>
    <row r="117" ht="15.75" customHeight="1">
      <c r="A117" s="71"/>
      <c r="C117" s="99"/>
      <c r="D117" s="99"/>
      <c r="E117" s="99"/>
      <c r="F117" s="99"/>
      <c r="G117" s="99"/>
      <c r="H117" s="99"/>
      <c r="I117" s="99"/>
      <c r="J117" s="99"/>
      <c r="K117" s="99"/>
    </row>
    <row r="118" ht="15.75" customHeight="1">
      <c r="A118" s="71"/>
      <c r="C118" s="99"/>
      <c r="D118" s="99"/>
      <c r="E118" s="99"/>
      <c r="F118" s="99"/>
      <c r="G118" s="99"/>
      <c r="H118" s="99"/>
      <c r="I118" s="99"/>
      <c r="J118" s="99"/>
      <c r="K118" s="99"/>
    </row>
    <row r="119" ht="15.75" customHeight="1">
      <c r="A119" s="71"/>
      <c r="C119" s="99"/>
      <c r="D119" s="99"/>
      <c r="E119" s="99"/>
      <c r="F119" s="99"/>
      <c r="G119" s="99"/>
      <c r="H119" s="99"/>
      <c r="I119" s="99"/>
      <c r="J119" s="99"/>
      <c r="K119" s="99"/>
    </row>
    <row r="120" ht="15.75" customHeight="1">
      <c r="A120" s="71"/>
      <c r="C120" s="99"/>
      <c r="D120" s="99"/>
      <c r="E120" s="99"/>
      <c r="F120" s="99"/>
      <c r="G120" s="99"/>
      <c r="H120" s="99"/>
      <c r="I120" s="99"/>
      <c r="J120" s="99"/>
      <c r="K120" s="99"/>
    </row>
    <row r="121" ht="15.75" customHeight="1">
      <c r="A121" s="71"/>
      <c r="C121" s="99"/>
      <c r="D121" s="99"/>
      <c r="E121" s="99"/>
      <c r="F121" s="99"/>
      <c r="G121" s="99"/>
      <c r="H121" s="99"/>
      <c r="I121" s="99"/>
      <c r="J121" s="99"/>
      <c r="K121" s="99"/>
    </row>
    <row r="122" ht="15.75" customHeight="1">
      <c r="A122" s="71"/>
      <c r="C122" s="99"/>
      <c r="D122" s="99"/>
      <c r="E122" s="99"/>
      <c r="F122" s="99"/>
      <c r="G122" s="99"/>
      <c r="H122" s="99"/>
      <c r="I122" s="99"/>
      <c r="J122" s="99"/>
      <c r="K122" s="99"/>
    </row>
    <row r="123" ht="15.75" customHeight="1">
      <c r="A123" s="71"/>
      <c r="C123" s="99"/>
      <c r="D123" s="99"/>
      <c r="E123" s="99"/>
      <c r="F123" s="99"/>
      <c r="G123" s="99"/>
      <c r="H123" s="99"/>
      <c r="I123" s="99"/>
      <c r="J123" s="99"/>
      <c r="K123" s="99"/>
    </row>
    <row r="124" ht="15.75" customHeight="1">
      <c r="A124" s="71"/>
      <c r="C124" s="99"/>
      <c r="D124" s="99"/>
      <c r="E124" s="99"/>
      <c r="F124" s="99"/>
      <c r="G124" s="99"/>
      <c r="H124" s="99"/>
      <c r="I124" s="99"/>
      <c r="J124" s="99"/>
      <c r="K124" s="99"/>
    </row>
    <row r="125" ht="15.75" customHeight="1">
      <c r="A125" s="71"/>
      <c r="C125" s="99"/>
      <c r="D125" s="99"/>
      <c r="E125" s="99"/>
      <c r="F125" s="99"/>
      <c r="G125" s="99"/>
      <c r="H125" s="99"/>
      <c r="I125" s="99"/>
      <c r="J125" s="99"/>
      <c r="K125" s="99"/>
    </row>
    <row r="126" ht="15.75" customHeight="1">
      <c r="A126" s="71"/>
      <c r="C126" s="99"/>
      <c r="D126" s="99"/>
      <c r="E126" s="99"/>
      <c r="F126" s="99"/>
      <c r="G126" s="99"/>
      <c r="H126" s="99"/>
      <c r="I126" s="99"/>
      <c r="J126" s="99"/>
      <c r="K126" s="99"/>
    </row>
    <row r="127" ht="15.75" customHeight="1">
      <c r="A127" s="71"/>
      <c r="C127" s="99"/>
      <c r="D127" s="99"/>
      <c r="E127" s="99"/>
      <c r="F127" s="99"/>
      <c r="G127" s="99"/>
      <c r="H127" s="99"/>
      <c r="I127" s="99"/>
      <c r="J127" s="99"/>
      <c r="K127" s="99"/>
    </row>
    <row r="128" ht="15.75" customHeight="1">
      <c r="A128" s="71"/>
      <c r="C128" s="99"/>
      <c r="D128" s="99"/>
      <c r="E128" s="99"/>
      <c r="F128" s="99"/>
      <c r="G128" s="99"/>
      <c r="H128" s="99"/>
      <c r="I128" s="99"/>
      <c r="J128" s="99"/>
      <c r="K128" s="99"/>
    </row>
    <row r="129" ht="15.75" customHeight="1">
      <c r="A129" s="71"/>
      <c r="C129" s="99"/>
      <c r="D129" s="99"/>
      <c r="E129" s="99"/>
      <c r="F129" s="99"/>
      <c r="G129" s="99"/>
      <c r="H129" s="99"/>
      <c r="I129" s="99"/>
      <c r="J129" s="99"/>
      <c r="K129" s="99"/>
    </row>
    <row r="130" ht="15.75" customHeight="1">
      <c r="A130" s="71"/>
      <c r="C130" s="99"/>
      <c r="D130" s="99"/>
      <c r="E130" s="99"/>
      <c r="F130" s="99"/>
      <c r="G130" s="99"/>
      <c r="H130" s="99"/>
      <c r="I130" s="99"/>
      <c r="J130" s="99"/>
      <c r="K130" s="99"/>
    </row>
    <row r="131" ht="15.75" customHeight="1">
      <c r="A131" s="71"/>
      <c r="C131" s="99"/>
      <c r="D131" s="99"/>
      <c r="E131" s="99"/>
      <c r="F131" s="99"/>
      <c r="G131" s="99"/>
      <c r="H131" s="99"/>
      <c r="I131" s="99"/>
      <c r="J131" s="99"/>
      <c r="K131" s="99"/>
    </row>
    <row r="132" ht="15.75" customHeight="1">
      <c r="A132" s="71"/>
      <c r="C132" s="99"/>
      <c r="D132" s="99"/>
      <c r="E132" s="99"/>
      <c r="F132" s="99"/>
      <c r="G132" s="99"/>
      <c r="H132" s="99"/>
      <c r="I132" s="99"/>
      <c r="J132" s="99"/>
      <c r="K132" s="99"/>
    </row>
    <row r="133" ht="15.75" customHeight="1">
      <c r="A133" s="71"/>
      <c r="C133" s="99"/>
      <c r="D133" s="99"/>
      <c r="E133" s="99"/>
      <c r="F133" s="99"/>
      <c r="G133" s="99"/>
      <c r="H133" s="99"/>
      <c r="I133" s="99"/>
      <c r="J133" s="99"/>
      <c r="K133" s="99"/>
    </row>
    <row r="134" ht="15.75" customHeight="1">
      <c r="A134" s="71"/>
      <c r="C134" s="99"/>
      <c r="D134" s="99"/>
      <c r="E134" s="99"/>
      <c r="F134" s="99"/>
      <c r="G134" s="99"/>
      <c r="H134" s="99"/>
      <c r="I134" s="99"/>
      <c r="J134" s="99"/>
      <c r="K134" s="99"/>
    </row>
    <row r="135" ht="15.75" customHeight="1">
      <c r="A135" s="71"/>
      <c r="C135" s="99"/>
      <c r="D135" s="99"/>
      <c r="E135" s="99"/>
      <c r="F135" s="99"/>
      <c r="G135" s="99"/>
      <c r="H135" s="99"/>
      <c r="I135" s="99"/>
      <c r="J135" s="99"/>
      <c r="K135" s="99"/>
    </row>
    <row r="136" ht="15.75" customHeight="1">
      <c r="A136" s="71"/>
      <c r="C136" s="99"/>
      <c r="D136" s="99"/>
      <c r="E136" s="99"/>
      <c r="F136" s="99"/>
      <c r="G136" s="99"/>
      <c r="H136" s="99"/>
      <c r="I136" s="99"/>
      <c r="J136" s="99"/>
      <c r="K136" s="99"/>
    </row>
    <row r="137" ht="15.75" customHeight="1">
      <c r="A137" s="71"/>
      <c r="C137" s="99"/>
      <c r="D137" s="99"/>
      <c r="E137" s="99"/>
      <c r="F137" s="99"/>
      <c r="G137" s="99"/>
      <c r="H137" s="99"/>
      <c r="I137" s="99"/>
      <c r="J137" s="99"/>
      <c r="K137" s="99"/>
    </row>
    <row r="138" ht="15.75" customHeight="1">
      <c r="A138" s="71"/>
      <c r="C138" s="99"/>
      <c r="D138" s="99"/>
      <c r="E138" s="99"/>
      <c r="F138" s="99"/>
      <c r="G138" s="99"/>
      <c r="H138" s="99"/>
      <c r="I138" s="99"/>
      <c r="J138" s="99"/>
      <c r="K138" s="99"/>
    </row>
    <row r="139" ht="15.75" customHeight="1">
      <c r="A139" s="71"/>
      <c r="C139" s="99"/>
      <c r="D139" s="99"/>
      <c r="E139" s="99"/>
      <c r="F139" s="99"/>
      <c r="G139" s="99"/>
      <c r="H139" s="99"/>
      <c r="I139" s="99"/>
      <c r="J139" s="99"/>
      <c r="K139" s="99"/>
    </row>
    <row r="140" ht="15.75" customHeight="1">
      <c r="A140" s="71"/>
      <c r="C140" s="99"/>
      <c r="D140" s="99"/>
      <c r="E140" s="99"/>
      <c r="F140" s="99"/>
      <c r="G140" s="99"/>
      <c r="H140" s="99"/>
      <c r="I140" s="99"/>
      <c r="J140" s="99"/>
      <c r="K140" s="99"/>
    </row>
    <row r="141" ht="15.75" customHeight="1">
      <c r="A141" s="71"/>
      <c r="C141" s="99"/>
      <c r="D141" s="99"/>
      <c r="E141" s="99"/>
      <c r="F141" s="99"/>
      <c r="G141" s="99"/>
      <c r="H141" s="99"/>
      <c r="I141" s="99"/>
      <c r="J141" s="99"/>
      <c r="K141" s="99"/>
    </row>
    <row r="142" ht="15.75" customHeight="1">
      <c r="A142" s="71"/>
      <c r="C142" s="99"/>
      <c r="D142" s="99"/>
      <c r="E142" s="99"/>
      <c r="F142" s="99"/>
      <c r="G142" s="99"/>
      <c r="H142" s="99"/>
      <c r="I142" s="99"/>
      <c r="J142" s="99"/>
      <c r="K142" s="99"/>
    </row>
    <row r="143" ht="15.75" customHeight="1">
      <c r="A143" s="71"/>
      <c r="C143" s="99"/>
      <c r="D143" s="99"/>
      <c r="E143" s="99"/>
      <c r="F143" s="99"/>
      <c r="G143" s="99"/>
      <c r="H143" s="99"/>
      <c r="I143" s="99"/>
      <c r="J143" s="99"/>
      <c r="K143" s="99"/>
    </row>
    <row r="144" ht="15.75" customHeight="1">
      <c r="A144" s="71"/>
      <c r="C144" s="99"/>
      <c r="D144" s="99"/>
      <c r="E144" s="99"/>
      <c r="F144" s="99"/>
      <c r="G144" s="99"/>
      <c r="H144" s="99"/>
      <c r="I144" s="99"/>
      <c r="J144" s="99"/>
      <c r="K144" s="99"/>
    </row>
    <row r="145" ht="15.75" customHeight="1">
      <c r="A145" s="71"/>
      <c r="C145" s="99"/>
      <c r="D145" s="99"/>
      <c r="E145" s="99"/>
      <c r="F145" s="99"/>
      <c r="G145" s="99"/>
      <c r="H145" s="99"/>
      <c r="I145" s="99"/>
      <c r="J145" s="99"/>
      <c r="K145" s="99"/>
    </row>
    <row r="146" ht="15.75" customHeight="1">
      <c r="A146" s="71"/>
      <c r="C146" s="99"/>
      <c r="D146" s="99"/>
      <c r="E146" s="99"/>
      <c r="F146" s="99"/>
      <c r="G146" s="99"/>
      <c r="H146" s="99"/>
      <c r="I146" s="99"/>
      <c r="J146" s="99"/>
      <c r="K146" s="99"/>
    </row>
    <row r="147" ht="15.75" customHeight="1">
      <c r="A147" s="71"/>
      <c r="C147" s="99"/>
      <c r="D147" s="99"/>
      <c r="E147" s="99"/>
      <c r="F147" s="99"/>
      <c r="G147" s="99"/>
      <c r="H147" s="99"/>
      <c r="I147" s="99"/>
      <c r="J147" s="99"/>
      <c r="K147" s="99"/>
    </row>
    <row r="148" ht="15.75" customHeight="1">
      <c r="A148" s="71"/>
      <c r="C148" s="99"/>
      <c r="D148" s="99"/>
      <c r="E148" s="99"/>
      <c r="F148" s="99"/>
      <c r="G148" s="99"/>
      <c r="H148" s="99"/>
      <c r="I148" s="99"/>
      <c r="J148" s="99"/>
      <c r="K148" s="99"/>
    </row>
    <row r="149" ht="15.75" customHeight="1">
      <c r="A149" s="71"/>
      <c r="C149" s="99"/>
      <c r="D149" s="99"/>
      <c r="E149" s="99"/>
      <c r="F149" s="99"/>
      <c r="G149" s="99"/>
      <c r="H149" s="99"/>
      <c r="I149" s="99"/>
      <c r="J149" s="99"/>
      <c r="K149" s="99"/>
    </row>
    <row r="150" ht="15.75" customHeight="1">
      <c r="A150" s="71"/>
      <c r="C150" s="99"/>
      <c r="D150" s="99"/>
      <c r="E150" s="99"/>
      <c r="F150" s="99"/>
      <c r="G150" s="99"/>
      <c r="H150" s="99"/>
      <c r="I150" s="99"/>
      <c r="J150" s="99"/>
      <c r="K150" s="99"/>
    </row>
    <row r="151" ht="15.75" customHeight="1">
      <c r="A151" s="71"/>
      <c r="C151" s="99"/>
      <c r="D151" s="99"/>
      <c r="E151" s="99"/>
      <c r="F151" s="99"/>
      <c r="G151" s="99"/>
      <c r="H151" s="99"/>
      <c r="I151" s="99"/>
      <c r="J151" s="99"/>
      <c r="K151" s="99"/>
    </row>
    <row r="152" ht="15.75" customHeight="1">
      <c r="A152" s="71"/>
      <c r="C152" s="99"/>
      <c r="D152" s="99"/>
      <c r="E152" s="99"/>
      <c r="F152" s="99"/>
      <c r="G152" s="99"/>
      <c r="H152" s="99"/>
      <c r="I152" s="99"/>
      <c r="J152" s="99"/>
      <c r="K152" s="99"/>
    </row>
    <row r="153" ht="15.75" customHeight="1">
      <c r="A153" s="71"/>
      <c r="C153" s="99"/>
      <c r="D153" s="99"/>
      <c r="E153" s="99"/>
      <c r="F153" s="99"/>
      <c r="G153" s="99"/>
      <c r="H153" s="99"/>
      <c r="I153" s="99"/>
      <c r="J153" s="99"/>
      <c r="K153" s="99"/>
    </row>
    <row r="154" ht="15.75" customHeight="1">
      <c r="A154" s="71"/>
      <c r="C154" s="99"/>
      <c r="D154" s="99"/>
      <c r="E154" s="99"/>
      <c r="F154" s="99"/>
      <c r="G154" s="99"/>
      <c r="H154" s="99"/>
      <c r="I154" s="99"/>
      <c r="J154" s="99"/>
      <c r="K154" s="99"/>
    </row>
    <row r="155" ht="15.75" customHeight="1">
      <c r="A155" s="71"/>
      <c r="C155" s="99"/>
      <c r="D155" s="99"/>
      <c r="E155" s="99"/>
      <c r="F155" s="99"/>
      <c r="G155" s="99"/>
      <c r="H155" s="99"/>
      <c r="I155" s="99"/>
      <c r="J155" s="99"/>
      <c r="K155" s="99"/>
    </row>
    <row r="156" ht="15.75" customHeight="1">
      <c r="A156" s="71"/>
      <c r="C156" s="99"/>
      <c r="D156" s="99"/>
      <c r="E156" s="99"/>
      <c r="F156" s="99"/>
      <c r="G156" s="99"/>
      <c r="H156" s="99"/>
      <c r="I156" s="99"/>
      <c r="J156" s="99"/>
      <c r="K156" s="99"/>
    </row>
    <row r="157" ht="15.75" customHeight="1">
      <c r="A157" s="71"/>
      <c r="C157" s="99"/>
      <c r="D157" s="99"/>
      <c r="E157" s="99"/>
      <c r="F157" s="99"/>
      <c r="G157" s="99"/>
      <c r="H157" s="99"/>
      <c r="I157" s="99"/>
      <c r="J157" s="99"/>
      <c r="K157" s="99"/>
    </row>
    <row r="158" ht="15.75" customHeight="1">
      <c r="A158" s="71"/>
      <c r="C158" s="99"/>
      <c r="D158" s="99"/>
      <c r="E158" s="99"/>
      <c r="F158" s="99"/>
      <c r="G158" s="99"/>
      <c r="H158" s="99"/>
      <c r="I158" s="99"/>
      <c r="J158" s="99"/>
      <c r="K158" s="99"/>
    </row>
    <row r="159" ht="15.75" customHeight="1">
      <c r="A159" s="71"/>
      <c r="C159" s="99"/>
      <c r="D159" s="99"/>
      <c r="E159" s="99"/>
      <c r="F159" s="99"/>
      <c r="G159" s="99"/>
      <c r="H159" s="99"/>
      <c r="I159" s="99"/>
      <c r="J159" s="99"/>
      <c r="K159" s="99"/>
    </row>
    <row r="160" ht="15.75" customHeight="1">
      <c r="A160" s="71"/>
      <c r="C160" s="99"/>
      <c r="D160" s="99"/>
      <c r="E160" s="99"/>
      <c r="F160" s="99"/>
      <c r="G160" s="99"/>
      <c r="H160" s="99"/>
      <c r="I160" s="99"/>
      <c r="J160" s="99"/>
      <c r="K160" s="99"/>
    </row>
    <row r="161" ht="15.75" customHeight="1">
      <c r="A161" s="71"/>
      <c r="C161" s="99"/>
      <c r="D161" s="99"/>
      <c r="E161" s="99"/>
      <c r="F161" s="99"/>
      <c r="G161" s="99"/>
      <c r="H161" s="99"/>
      <c r="I161" s="99"/>
      <c r="J161" s="99"/>
      <c r="K161" s="99"/>
    </row>
    <row r="162" ht="15.75" customHeight="1">
      <c r="A162" s="71"/>
      <c r="C162" s="99"/>
      <c r="D162" s="99"/>
      <c r="E162" s="99"/>
      <c r="F162" s="99"/>
      <c r="G162" s="99"/>
      <c r="H162" s="99"/>
      <c r="I162" s="99"/>
      <c r="J162" s="99"/>
      <c r="K162" s="99"/>
    </row>
    <row r="163" ht="15.75" customHeight="1">
      <c r="A163" s="71"/>
      <c r="C163" s="99"/>
      <c r="D163" s="99"/>
      <c r="E163" s="99"/>
      <c r="F163" s="99"/>
      <c r="G163" s="99"/>
      <c r="H163" s="99"/>
      <c r="I163" s="99"/>
      <c r="J163" s="99"/>
      <c r="K163" s="99"/>
    </row>
    <row r="164" ht="15.75" customHeight="1">
      <c r="A164" s="71"/>
      <c r="C164" s="99"/>
      <c r="D164" s="99"/>
      <c r="E164" s="99"/>
      <c r="F164" s="99"/>
      <c r="G164" s="99"/>
      <c r="H164" s="99"/>
      <c r="I164" s="99"/>
      <c r="J164" s="99"/>
      <c r="K164" s="99"/>
    </row>
    <row r="165" ht="15.75" customHeight="1">
      <c r="A165" s="71"/>
      <c r="C165" s="99"/>
      <c r="D165" s="99"/>
      <c r="E165" s="99"/>
      <c r="F165" s="99"/>
      <c r="G165" s="99"/>
      <c r="H165" s="99"/>
      <c r="I165" s="99"/>
      <c r="J165" s="99"/>
      <c r="K165" s="99"/>
    </row>
    <row r="166" ht="15.75" customHeight="1">
      <c r="A166" s="71"/>
      <c r="C166" s="99"/>
      <c r="D166" s="99"/>
      <c r="E166" s="99"/>
      <c r="F166" s="99"/>
      <c r="G166" s="99"/>
      <c r="H166" s="99"/>
      <c r="I166" s="99"/>
      <c r="J166" s="99"/>
      <c r="K166" s="99"/>
    </row>
    <row r="167" ht="15.75" customHeight="1">
      <c r="A167" s="71"/>
      <c r="C167" s="99"/>
      <c r="D167" s="99"/>
      <c r="E167" s="99"/>
      <c r="F167" s="99"/>
      <c r="G167" s="99"/>
      <c r="H167" s="99"/>
      <c r="I167" s="99"/>
      <c r="J167" s="99"/>
      <c r="K167" s="99"/>
    </row>
    <row r="168" ht="15.75" customHeight="1">
      <c r="A168" s="71"/>
      <c r="C168" s="99"/>
      <c r="D168" s="99"/>
      <c r="E168" s="99"/>
      <c r="F168" s="99"/>
      <c r="G168" s="99"/>
      <c r="H168" s="99"/>
      <c r="I168" s="99"/>
      <c r="J168" s="99"/>
      <c r="K168" s="99"/>
    </row>
    <row r="169" ht="15.75" customHeight="1">
      <c r="A169" s="71"/>
      <c r="C169" s="99"/>
      <c r="D169" s="99"/>
      <c r="E169" s="99"/>
      <c r="F169" s="99"/>
      <c r="G169" s="99"/>
      <c r="H169" s="99"/>
      <c r="I169" s="99"/>
      <c r="J169" s="99"/>
      <c r="K169" s="99"/>
    </row>
    <row r="170" ht="15.75" customHeight="1">
      <c r="A170" s="71"/>
      <c r="C170" s="99"/>
      <c r="D170" s="99"/>
      <c r="E170" s="99"/>
      <c r="F170" s="99"/>
      <c r="G170" s="99"/>
      <c r="H170" s="99"/>
      <c r="I170" s="99"/>
      <c r="J170" s="99"/>
      <c r="K170" s="99"/>
    </row>
    <row r="171" ht="15.75" customHeight="1">
      <c r="A171" s="71"/>
      <c r="C171" s="99"/>
      <c r="D171" s="99"/>
      <c r="E171" s="99"/>
      <c r="F171" s="99"/>
      <c r="G171" s="99"/>
      <c r="H171" s="99"/>
      <c r="I171" s="99"/>
      <c r="J171" s="99"/>
      <c r="K171" s="99"/>
    </row>
    <row r="172" ht="15.75" customHeight="1">
      <c r="A172" s="71"/>
      <c r="C172" s="99"/>
      <c r="D172" s="99"/>
      <c r="E172" s="99"/>
      <c r="F172" s="99"/>
      <c r="G172" s="99"/>
      <c r="H172" s="99"/>
      <c r="I172" s="99"/>
      <c r="J172" s="99"/>
      <c r="K172" s="99"/>
    </row>
    <row r="173" ht="15.75" customHeight="1">
      <c r="A173" s="71"/>
      <c r="C173" s="99"/>
      <c r="D173" s="99"/>
      <c r="E173" s="99"/>
      <c r="F173" s="99"/>
      <c r="G173" s="99"/>
      <c r="H173" s="99"/>
      <c r="I173" s="99"/>
      <c r="J173" s="99"/>
      <c r="K173" s="99"/>
    </row>
    <row r="174" ht="15.75" customHeight="1">
      <c r="A174" s="71"/>
      <c r="C174" s="99"/>
      <c r="D174" s="99"/>
      <c r="E174" s="99"/>
      <c r="F174" s="99"/>
      <c r="G174" s="99"/>
      <c r="H174" s="99"/>
      <c r="I174" s="99"/>
      <c r="J174" s="99"/>
      <c r="K174" s="99"/>
    </row>
    <row r="175" ht="15.75" customHeight="1">
      <c r="A175" s="71"/>
      <c r="C175" s="99"/>
      <c r="D175" s="99"/>
      <c r="E175" s="99"/>
      <c r="F175" s="99"/>
      <c r="G175" s="99"/>
      <c r="H175" s="99"/>
      <c r="I175" s="99"/>
      <c r="J175" s="99"/>
      <c r="K175" s="99"/>
    </row>
    <row r="176" ht="15.75" customHeight="1">
      <c r="A176" s="71"/>
      <c r="C176" s="99"/>
      <c r="D176" s="99"/>
      <c r="E176" s="99"/>
      <c r="F176" s="99"/>
      <c r="G176" s="99"/>
      <c r="H176" s="99"/>
      <c r="I176" s="99"/>
      <c r="J176" s="99"/>
      <c r="K176" s="99"/>
    </row>
    <row r="177" ht="15.75" customHeight="1">
      <c r="A177" s="71"/>
      <c r="C177" s="99"/>
      <c r="D177" s="99"/>
      <c r="E177" s="99"/>
      <c r="F177" s="99"/>
      <c r="G177" s="99"/>
      <c r="H177" s="99"/>
      <c r="I177" s="99"/>
      <c r="J177" s="99"/>
      <c r="K177" s="99"/>
    </row>
    <row r="178" ht="15.75" customHeight="1">
      <c r="A178" s="71"/>
      <c r="C178" s="99"/>
      <c r="D178" s="99"/>
      <c r="E178" s="99"/>
      <c r="F178" s="99"/>
      <c r="G178" s="99"/>
      <c r="H178" s="99"/>
      <c r="I178" s="99"/>
      <c r="J178" s="99"/>
      <c r="K178" s="99"/>
    </row>
    <row r="179" ht="15.75" customHeight="1">
      <c r="A179" s="71"/>
      <c r="C179" s="99"/>
      <c r="D179" s="99"/>
      <c r="E179" s="99"/>
      <c r="F179" s="99"/>
      <c r="G179" s="99"/>
      <c r="H179" s="99"/>
      <c r="I179" s="99"/>
      <c r="J179" s="99"/>
      <c r="K179" s="99"/>
    </row>
    <row r="180" ht="15.75" customHeight="1">
      <c r="A180" s="71"/>
      <c r="C180" s="99"/>
      <c r="D180" s="99"/>
      <c r="E180" s="99"/>
      <c r="F180" s="99"/>
      <c r="G180" s="99"/>
      <c r="H180" s="99"/>
      <c r="I180" s="99"/>
      <c r="J180" s="99"/>
      <c r="K180" s="99"/>
    </row>
    <row r="181" ht="15.75" customHeight="1">
      <c r="A181" s="71"/>
      <c r="C181" s="99"/>
      <c r="D181" s="99"/>
      <c r="E181" s="99"/>
      <c r="F181" s="99"/>
      <c r="G181" s="99"/>
      <c r="H181" s="99"/>
      <c r="I181" s="99"/>
      <c r="J181" s="99"/>
      <c r="K181" s="99"/>
    </row>
    <row r="182" ht="15.75" customHeight="1">
      <c r="A182" s="71"/>
      <c r="C182" s="99"/>
      <c r="D182" s="99"/>
      <c r="E182" s="99"/>
      <c r="F182" s="99"/>
      <c r="G182" s="99"/>
      <c r="H182" s="99"/>
      <c r="I182" s="99"/>
      <c r="J182" s="99"/>
      <c r="K182" s="99"/>
    </row>
    <row r="183" ht="15.75" customHeight="1">
      <c r="A183" s="71"/>
      <c r="C183" s="99"/>
      <c r="D183" s="99"/>
      <c r="E183" s="99"/>
      <c r="F183" s="99"/>
      <c r="G183" s="99"/>
      <c r="H183" s="99"/>
      <c r="I183" s="99"/>
      <c r="J183" s="99"/>
      <c r="K183" s="99"/>
    </row>
    <row r="184" ht="15.75" customHeight="1">
      <c r="A184" s="71"/>
      <c r="C184" s="99"/>
      <c r="D184" s="99"/>
      <c r="E184" s="99"/>
      <c r="F184" s="99"/>
      <c r="G184" s="99"/>
      <c r="H184" s="99"/>
      <c r="I184" s="99"/>
      <c r="J184" s="99"/>
      <c r="K184" s="99"/>
    </row>
    <row r="185" ht="15.75" customHeight="1">
      <c r="A185" s="71"/>
      <c r="C185" s="99"/>
      <c r="D185" s="99"/>
      <c r="E185" s="99"/>
      <c r="F185" s="99"/>
      <c r="G185" s="99"/>
      <c r="H185" s="99"/>
      <c r="I185" s="99"/>
      <c r="J185" s="99"/>
      <c r="K185" s="99"/>
    </row>
    <row r="186" ht="15.75" customHeight="1">
      <c r="A186" s="71"/>
      <c r="C186" s="99"/>
      <c r="D186" s="99"/>
      <c r="E186" s="99"/>
      <c r="F186" s="99"/>
      <c r="G186" s="99"/>
      <c r="H186" s="99"/>
      <c r="I186" s="99"/>
      <c r="J186" s="99"/>
      <c r="K186" s="99"/>
    </row>
    <row r="187" ht="15.75" customHeight="1">
      <c r="A187" s="71"/>
      <c r="C187" s="99"/>
      <c r="D187" s="99"/>
      <c r="E187" s="99"/>
      <c r="F187" s="99"/>
      <c r="G187" s="99"/>
      <c r="H187" s="99"/>
      <c r="I187" s="99"/>
      <c r="J187" s="99"/>
      <c r="K187" s="99"/>
    </row>
    <row r="188" ht="15.75" customHeight="1">
      <c r="A188" s="71"/>
      <c r="C188" s="99"/>
      <c r="D188" s="99"/>
      <c r="E188" s="99"/>
      <c r="F188" s="99"/>
      <c r="G188" s="99"/>
      <c r="H188" s="99"/>
      <c r="I188" s="99"/>
      <c r="J188" s="99"/>
      <c r="K188" s="99"/>
    </row>
    <row r="189" ht="15.75" customHeight="1">
      <c r="A189" s="71"/>
      <c r="C189" s="99"/>
      <c r="D189" s="99"/>
      <c r="E189" s="99"/>
      <c r="F189" s="99"/>
      <c r="G189" s="99"/>
      <c r="H189" s="99"/>
      <c r="I189" s="99"/>
      <c r="J189" s="99"/>
      <c r="K189" s="99"/>
    </row>
    <row r="190" ht="15.75" customHeight="1">
      <c r="A190" s="71"/>
      <c r="C190" s="99"/>
      <c r="D190" s="99"/>
      <c r="E190" s="99"/>
      <c r="F190" s="99"/>
      <c r="G190" s="99"/>
      <c r="H190" s="99"/>
      <c r="I190" s="99"/>
      <c r="J190" s="99"/>
      <c r="K190" s="99"/>
    </row>
    <row r="191" ht="15.75" customHeight="1">
      <c r="A191" s="71"/>
      <c r="C191" s="99"/>
      <c r="D191" s="99"/>
      <c r="E191" s="99"/>
      <c r="F191" s="99"/>
      <c r="G191" s="99"/>
      <c r="H191" s="99"/>
      <c r="I191" s="99"/>
      <c r="J191" s="99"/>
      <c r="K191" s="99"/>
    </row>
    <row r="192" ht="15.75" customHeight="1">
      <c r="A192" s="71"/>
      <c r="C192" s="99"/>
      <c r="D192" s="99"/>
      <c r="E192" s="99"/>
      <c r="F192" s="99"/>
      <c r="G192" s="99"/>
      <c r="H192" s="99"/>
      <c r="I192" s="99"/>
      <c r="J192" s="99"/>
      <c r="K192" s="99"/>
    </row>
    <row r="193" ht="15.75" customHeight="1">
      <c r="A193" s="71"/>
      <c r="C193" s="99"/>
      <c r="D193" s="99"/>
      <c r="E193" s="99"/>
      <c r="F193" s="99"/>
      <c r="G193" s="99"/>
      <c r="H193" s="99"/>
      <c r="I193" s="99"/>
      <c r="J193" s="99"/>
      <c r="K193" s="99"/>
    </row>
    <row r="194" ht="15.75" customHeight="1">
      <c r="A194" s="71"/>
      <c r="C194" s="99"/>
      <c r="D194" s="99"/>
      <c r="E194" s="99"/>
      <c r="F194" s="99"/>
      <c r="G194" s="99"/>
      <c r="H194" s="99"/>
      <c r="I194" s="99"/>
      <c r="J194" s="99"/>
      <c r="K194" s="99"/>
    </row>
    <row r="195" ht="15.75" customHeight="1">
      <c r="A195" s="71"/>
      <c r="C195" s="99"/>
      <c r="D195" s="99"/>
      <c r="E195" s="99"/>
      <c r="F195" s="99"/>
      <c r="G195" s="99"/>
      <c r="H195" s="99"/>
      <c r="I195" s="99"/>
      <c r="J195" s="99"/>
      <c r="K195" s="99"/>
    </row>
    <row r="196" ht="15.75" customHeight="1">
      <c r="A196" s="71"/>
      <c r="C196" s="99"/>
      <c r="D196" s="99"/>
      <c r="E196" s="99"/>
      <c r="F196" s="99"/>
      <c r="G196" s="99"/>
      <c r="H196" s="99"/>
      <c r="I196" s="99"/>
      <c r="J196" s="99"/>
      <c r="K196" s="99"/>
    </row>
    <row r="197" ht="15.75" customHeight="1">
      <c r="A197" s="71"/>
      <c r="C197" s="99"/>
      <c r="D197" s="99"/>
      <c r="E197" s="99"/>
      <c r="F197" s="99"/>
      <c r="G197" s="99"/>
      <c r="H197" s="99"/>
      <c r="I197" s="99"/>
      <c r="J197" s="99"/>
      <c r="K197" s="99"/>
    </row>
    <row r="198" ht="15.75" customHeight="1">
      <c r="A198" s="71"/>
      <c r="C198" s="99"/>
      <c r="D198" s="99"/>
      <c r="E198" s="99"/>
      <c r="F198" s="99"/>
      <c r="G198" s="99"/>
      <c r="H198" s="99"/>
      <c r="I198" s="99"/>
      <c r="J198" s="99"/>
      <c r="K198" s="99"/>
    </row>
    <row r="199" ht="15.75" customHeight="1">
      <c r="A199" s="71"/>
      <c r="C199" s="99"/>
      <c r="D199" s="99"/>
      <c r="E199" s="99"/>
      <c r="F199" s="99"/>
      <c r="G199" s="99"/>
      <c r="H199" s="99"/>
      <c r="I199" s="99"/>
      <c r="J199" s="99"/>
      <c r="K199" s="99"/>
    </row>
    <row r="200" ht="15.75" customHeight="1">
      <c r="A200" s="71"/>
      <c r="C200" s="99"/>
      <c r="D200" s="99"/>
      <c r="E200" s="99"/>
      <c r="F200" s="99"/>
      <c r="G200" s="99"/>
      <c r="H200" s="99"/>
      <c r="I200" s="99"/>
      <c r="J200" s="99"/>
      <c r="K200" s="99"/>
    </row>
    <row r="201" ht="15.75" customHeight="1">
      <c r="A201" s="71"/>
      <c r="C201" s="99"/>
      <c r="D201" s="99"/>
      <c r="E201" s="99"/>
      <c r="F201" s="99"/>
      <c r="G201" s="99"/>
      <c r="H201" s="99"/>
      <c r="I201" s="99"/>
      <c r="J201" s="99"/>
      <c r="K201" s="99"/>
    </row>
    <row r="202" ht="15.75" customHeight="1">
      <c r="A202" s="71"/>
      <c r="C202" s="99"/>
      <c r="D202" s="99"/>
      <c r="E202" s="99"/>
      <c r="F202" s="99"/>
      <c r="G202" s="99"/>
      <c r="H202" s="99"/>
      <c r="I202" s="99"/>
      <c r="J202" s="99"/>
      <c r="K202" s="99"/>
    </row>
    <row r="203" ht="15.75" customHeight="1">
      <c r="A203" s="71"/>
      <c r="C203" s="99"/>
      <c r="D203" s="99"/>
      <c r="E203" s="99"/>
      <c r="F203" s="99"/>
      <c r="G203" s="99"/>
      <c r="H203" s="99"/>
      <c r="I203" s="99"/>
      <c r="J203" s="99"/>
      <c r="K203" s="99"/>
    </row>
    <row r="204" ht="15.75" customHeight="1">
      <c r="A204" s="71"/>
      <c r="C204" s="99"/>
      <c r="D204" s="99"/>
      <c r="E204" s="99"/>
      <c r="F204" s="99"/>
      <c r="G204" s="99"/>
      <c r="H204" s="99"/>
      <c r="I204" s="99"/>
      <c r="J204" s="99"/>
      <c r="K204" s="99"/>
    </row>
    <row r="205" ht="15.75" customHeight="1">
      <c r="A205" s="71"/>
      <c r="C205" s="99"/>
      <c r="D205" s="99"/>
      <c r="E205" s="99"/>
      <c r="F205" s="99"/>
      <c r="G205" s="99"/>
      <c r="H205" s="99"/>
      <c r="I205" s="99"/>
      <c r="J205" s="99"/>
      <c r="K205" s="99"/>
    </row>
    <row r="206" ht="15.75" customHeight="1">
      <c r="A206" s="71"/>
      <c r="C206" s="99"/>
      <c r="D206" s="99"/>
      <c r="E206" s="99"/>
      <c r="F206" s="99"/>
      <c r="G206" s="99"/>
      <c r="H206" s="99"/>
      <c r="I206" s="99"/>
      <c r="J206" s="99"/>
      <c r="K206" s="99"/>
    </row>
    <row r="207" ht="15.75" customHeight="1">
      <c r="A207" s="71"/>
      <c r="C207" s="99"/>
      <c r="D207" s="99"/>
      <c r="E207" s="99"/>
      <c r="F207" s="99"/>
      <c r="G207" s="99"/>
      <c r="H207" s="99"/>
      <c r="I207" s="99"/>
      <c r="J207" s="99"/>
      <c r="K207" s="99"/>
    </row>
    <row r="208" ht="15.75" customHeight="1">
      <c r="A208" s="71"/>
      <c r="C208" s="99"/>
      <c r="D208" s="99"/>
      <c r="E208" s="99"/>
      <c r="F208" s="99"/>
      <c r="G208" s="99"/>
      <c r="H208" s="99"/>
      <c r="I208" s="99"/>
      <c r="J208" s="99"/>
      <c r="K208" s="99"/>
    </row>
    <row r="209" ht="15.75" customHeight="1">
      <c r="A209" s="71"/>
      <c r="C209" s="99"/>
      <c r="D209" s="99"/>
      <c r="E209" s="99"/>
      <c r="F209" s="99"/>
      <c r="G209" s="99"/>
      <c r="H209" s="99"/>
      <c r="I209" s="99"/>
      <c r="J209" s="99"/>
      <c r="K209" s="99"/>
    </row>
    <row r="210" ht="15.75" customHeight="1">
      <c r="A210" s="71"/>
      <c r="C210" s="99"/>
      <c r="D210" s="99"/>
      <c r="E210" s="99"/>
      <c r="F210" s="99"/>
      <c r="G210" s="99"/>
      <c r="H210" s="99"/>
      <c r="I210" s="99"/>
      <c r="J210" s="99"/>
      <c r="K210" s="99"/>
    </row>
    <row r="211" ht="15.75" customHeight="1">
      <c r="A211" s="71"/>
      <c r="C211" s="99"/>
      <c r="D211" s="99"/>
      <c r="E211" s="99"/>
      <c r="F211" s="99"/>
      <c r="G211" s="99"/>
      <c r="H211" s="99"/>
      <c r="I211" s="99"/>
      <c r="J211" s="99"/>
      <c r="K211" s="99"/>
    </row>
    <row r="212" ht="15.75" customHeight="1">
      <c r="A212" s="71"/>
      <c r="C212" s="99"/>
      <c r="D212" s="99"/>
      <c r="E212" s="99"/>
      <c r="F212" s="99"/>
      <c r="G212" s="99"/>
      <c r="H212" s="99"/>
      <c r="I212" s="99"/>
      <c r="J212" s="99"/>
      <c r="K212" s="99"/>
    </row>
    <row r="213" ht="15.75" customHeight="1">
      <c r="A213" s="71"/>
      <c r="C213" s="99"/>
      <c r="D213" s="99"/>
      <c r="E213" s="99"/>
      <c r="F213" s="99"/>
      <c r="G213" s="99"/>
      <c r="H213" s="99"/>
      <c r="I213" s="99"/>
      <c r="J213" s="99"/>
      <c r="K213" s="99"/>
    </row>
    <row r="214" ht="15.75" customHeight="1">
      <c r="A214" s="71"/>
      <c r="C214" s="99"/>
      <c r="D214" s="99"/>
      <c r="E214" s="99"/>
      <c r="F214" s="99"/>
      <c r="G214" s="99"/>
      <c r="H214" s="99"/>
      <c r="I214" s="99"/>
      <c r="J214" s="99"/>
      <c r="K214" s="99"/>
    </row>
    <row r="215" ht="15.75" customHeight="1">
      <c r="A215" s="71"/>
      <c r="C215" s="99"/>
      <c r="D215" s="99"/>
      <c r="E215" s="99"/>
      <c r="F215" s="99"/>
      <c r="G215" s="99"/>
      <c r="H215" s="99"/>
      <c r="I215" s="99"/>
      <c r="J215" s="99"/>
      <c r="K215" s="99"/>
    </row>
    <row r="216" ht="15.75" customHeight="1">
      <c r="A216" s="71"/>
      <c r="C216" s="99"/>
      <c r="D216" s="99"/>
      <c r="E216" s="99"/>
      <c r="F216" s="99"/>
      <c r="G216" s="99"/>
      <c r="H216" s="99"/>
      <c r="I216" s="99"/>
      <c r="J216" s="99"/>
      <c r="K216" s="99"/>
    </row>
    <row r="217" ht="15.75" customHeight="1">
      <c r="A217" s="71"/>
      <c r="C217" s="99"/>
      <c r="D217" s="99"/>
      <c r="E217" s="99"/>
      <c r="F217" s="99"/>
      <c r="G217" s="99"/>
      <c r="H217" s="99"/>
      <c r="I217" s="99"/>
      <c r="J217" s="99"/>
      <c r="K217" s="99"/>
    </row>
    <row r="218" ht="15.75" customHeight="1">
      <c r="A218" s="71"/>
      <c r="C218" s="99"/>
      <c r="D218" s="99"/>
      <c r="E218" s="99"/>
      <c r="F218" s="99"/>
      <c r="G218" s="99"/>
      <c r="H218" s="99"/>
      <c r="I218" s="99"/>
      <c r="J218" s="99"/>
      <c r="K218" s="99"/>
    </row>
    <row r="219" ht="15.75" customHeight="1">
      <c r="A219" s="71"/>
      <c r="C219" s="99"/>
      <c r="D219" s="99"/>
      <c r="E219" s="99"/>
      <c r="F219" s="99"/>
      <c r="G219" s="99"/>
      <c r="H219" s="99"/>
      <c r="I219" s="99"/>
      <c r="J219" s="99"/>
      <c r="K219" s="99"/>
    </row>
    <row r="220" ht="15.75" customHeight="1">
      <c r="A220" s="71"/>
      <c r="C220" s="99"/>
      <c r="D220" s="99"/>
      <c r="E220" s="99"/>
      <c r="F220" s="99"/>
      <c r="G220" s="99"/>
      <c r="H220" s="99"/>
      <c r="I220" s="99"/>
      <c r="J220" s="99"/>
      <c r="K220" s="99"/>
    </row>
    <row r="221" ht="15.75" customHeight="1">
      <c r="A221" s="71"/>
      <c r="C221" s="99"/>
      <c r="D221" s="99"/>
      <c r="E221" s="99"/>
      <c r="F221" s="99"/>
      <c r="G221" s="99"/>
      <c r="H221" s="99"/>
      <c r="I221" s="99"/>
      <c r="J221" s="99"/>
      <c r="K221" s="99"/>
    </row>
    <row r="222" ht="15.75" customHeight="1">
      <c r="A222" s="71"/>
      <c r="C222" s="99"/>
      <c r="D222" s="99"/>
      <c r="E222" s="99"/>
      <c r="F222" s="99"/>
      <c r="G222" s="99"/>
      <c r="H222" s="99"/>
      <c r="I222" s="99"/>
      <c r="J222" s="99"/>
      <c r="K222" s="99"/>
    </row>
    <row r="223" ht="15.75" customHeight="1">
      <c r="A223" s="71"/>
      <c r="C223" s="99"/>
      <c r="D223" s="99"/>
      <c r="E223" s="99"/>
      <c r="F223" s="99"/>
      <c r="G223" s="99"/>
      <c r="H223" s="99"/>
      <c r="I223" s="99"/>
      <c r="J223" s="99"/>
      <c r="K223" s="99"/>
    </row>
    <row r="224" ht="15.75" customHeight="1">
      <c r="A224" s="71"/>
      <c r="C224" s="99"/>
      <c r="D224" s="99"/>
      <c r="E224" s="99"/>
      <c r="F224" s="99"/>
      <c r="G224" s="99"/>
      <c r="H224" s="99"/>
      <c r="I224" s="99"/>
      <c r="J224" s="99"/>
      <c r="K224" s="99"/>
    </row>
    <row r="225" ht="15.75" customHeight="1">
      <c r="A225" s="71"/>
      <c r="C225" s="99"/>
      <c r="D225" s="99"/>
      <c r="E225" s="99"/>
      <c r="F225" s="99"/>
      <c r="G225" s="99"/>
      <c r="H225" s="99"/>
      <c r="I225" s="99"/>
      <c r="J225" s="99"/>
      <c r="K225" s="99"/>
    </row>
    <row r="226" ht="15.75" customHeight="1">
      <c r="A226" s="71"/>
      <c r="C226" s="99"/>
      <c r="D226" s="99"/>
      <c r="E226" s="99"/>
      <c r="F226" s="99"/>
      <c r="G226" s="99"/>
      <c r="H226" s="99"/>
      <c r="I226" s="99"/>
      <c r="J226" s="99"/>
      <c r="K226" s="99"/>
    </row>
    <row r="227" ht="15.75" customHeight="1">
      <c r="A227" s="71"/>
      <c r="C227" s="99"/>
      <c r="D227" s="99"/>
      <c r="E227" s="99"/>
      <c r="F227" s="99"/>
      <c r="G227" s="99"/>
      <c r="H227" s="99"/>
      <c r="I227" s="99"/>
      <c r="J227" s="99"/>
      <c r="K227" s="99"/>
    </row>
    <row r="228" ht="15.75" customHeight="1">
      <c r="A228" s="71"/>
      <c r="C228" s="99"/>
      <c r="D228" s="99"/>
      <c r="E228" s="99"/>
      <c r="F228" s="99"/>
      <c r="G228" s="99"/>
      <c r="H228" s="99"/>
      <c r="I228" s="99"/>
      <c r="J228" s="99"/>
      <c r="K228" s="99"/>
    </row>
    <row r="229" ht="15.75" customHeight="1">
      <c r="A229" s="71"/>
      <c r="C229" s="99"/>
      <c r="D229" s="99"/>
      <c r="E229" s="99"/>
      <c r="F229" s="99"/>
      <c r="G229" s="99"/>
      <c r="H229" s="99"/>
      <c r="I229" s="99"/>
      <c r="J229" s="99"/>
      <c r="K229" s="99"/>
    </row>
    <row r="230" ht="15.75" customHeight="1">
      <c r="A230" s="71"/>
      <c r="C230" s="99"/>
      <c r="D230" s="99"/>
      <c r="E230" s="99"/>
      <c r="F230" s="99"/>
      <c r="G230" s="99"/>
      <c r="H230" s="99"/>
      <c r="I230" s="99"/>
      <c r="J230" s="99"/>
      <c r="K230" s="99"/>
    </row>
    <row r="231" ht="15.75" customHeight="1">
      <c r="A231" s="71"/>
      <c r="C231" s="99"/>
      <c r="D231" s="99"/>
      <c r="E231" s="99"/>
      <c r="F231" s="99"/>
      <c r="G231" s="99"/>
      <c r="H231" s="99"/>
      <c r="I231" s="99"/>
      <c r="J231" s="99"/>
      <c r="K231" s="99"/>
    </row>
    <row r="232" ht="15.75" customHeight="1">
      <c r="A232" s="71"/>
      <c r="C232" s="99"/>
      <c r="D232" s="99"/>
      <c r="E232" s="99"/>
      <c r="F232" s="99"/>
      <c r="G232" s="99"/>
      <c r="H232" s="99"/>
      <c r="I232" s="99"/>
      <c r="J232" s="99"/>
      <c r="K232" s="99"/>
    </row>
    <row r="233" ht="15.75" customHeight="1">
      <c r="A233" s="71"/>
      <c r="C233" s="99"/>
      <c r="D233" s="99"/>
      <c r="E233" s="99"/>
      <c r="F233" s="99"/>
      <c r="G233" s="99"/>
      <c r="H233" s="99"/>
      <c r="I233" s="99"/>
      <c r="J233" s="99"/>
      <c r="K233" s="99"/>
    </row>
    <row r="234" ht="15.75" customHeight="1">
      <c r="A234" s="71"/>
      <c r="C234" s="99"/>
      <c r="D234" s="99"/>
      <c r="E234" s="99"/>
      <c r="F234" s="99"/>
      <c r="G234" s="99"/>
      <c r="H234" s="99"/>
      <c r="I234" s="99"/>
      <c r="J234" s="99"/>
      <c r="K234" s="99"/>
    </row>
    <row r="235" ht="15.75" customHeight="1">
      <c r="A235" s="71"/>
      <c r="C235" s="99"/>
      <c r="D235" s="99"/>
      <c r="E235" s="99"/>
      <c r="F235" s="99"/>
      <c r="G235" s="99"/>
      <c r="H235" s="99"/>
      <c r="I235" s="99"/>
      <c r="J235" s="99"/>
      <c r="K235" s="99"/>
    </row>
    <row r="236" ht="15.75" customHeight="1">
      <c r="A236" s="71"/>
      <c r="C236" s="99"/>
      <c r="D236" s="99"/>
      <c r="E236" s="99"/>
      <c r="F236" s="99"/>
      <c r="G236" s="99"/>
      <c r="H236" s="99"/>
      <c r="I236" s="99"/>
      <c r="J236" s="99"/>
      <c r="K236" s="99"/>
    </row>
    <row r="237" ht="15.75" customHeight="1">
      <c r="A237" s="71"/>
      <c r="C237" s="99"/>
      <c r="D237" s="99"/>
      <c r="E237" s="99"/>
      <c r="F237" s="99"/>
      <c r="G237" s="99"/>
      <c r="H237" s="99"/>
      <c r="I237" s="99"/>
      <c r="J237" s="99"/>
      <c r="K237" s="99"/>
    </row>
    <row r="238" ht="15.75" customHeight="1">
      <c r="A238" s="71"/>
      <c r="C238" s="99"/>
      <c r="D238" s="99"/>
      <c r="E238" s="99"/>
      <c r="F238" s="99"/>
      <c r="G238" s="99"/>
      <c r="H238" s="99"/>
      <c r="I238" s="99"/>
      <c r="J238" s="99"/>
      <c r="K238" s="99"/>
    </row>
    <row r="239" ht="15.75" customHeight="1">
      <c r="A239" s="71"/>
      <c r="C239" s="99"/>
      <c r="D239" s="99"/>
      <c r="E239" s="99"/>
      <c r="F239" s="99"/>
      <c r="G239" s="99"/>
      <c r="H239" s="99"/>
      <c r="I239" s="99"/>
      <c r="J239" s="99"/>
      <c r="K239" s="99"/>
    </row>
    <row r="240" ht="15.75" customHeight="1">
      <c r="A240" s="71"/>
      <c r="C240" s="99"/>
      <c r="D240" s="99"/>
      <c r="E240" s="99"/>
      <c r="F240" s="99"/>
      <c r="G240" s="99"/>
      <c r="H240" s="99"/>
      <c r="I240" s="99"/>
      <c r="J240" s="99"/>
      <c r="K240" s="99"/>
    </row>
    <row r="241" ht="15.75" customHeight="1">
      <c r="A241" s="99"/>
      <c r="C241" s="99"/>
      <c r="D241" s="99"/>
      <c r="E241" s="99"/>
      <c r="F241" s="99"/>
      <c r="G241" s="99"/>
      <c r="H241" s="99"/>
      <c r="I241" s="99"/>
      <c r="J241" s="99"/>
      <c r="K241" s="99"/>
    </row>
    <row r="242" ht="15.75" customHeight="1">
      <c r="A242" s="99"/>
      <c r="C242" s="99"/>
      <c r="D242" s="99"/>
      <c r="E242" s="99"/>
      <c r="F242" s="99"/>
      <c r="G242" s="99"/>
      <c r="H242" s="99"/>
      <c r="I242" s="99"/>
      <c r="J242" s="99"/>
      <c r="K242" s="99"/>
    </row>
    <row r="243" ht="15.75" customHeight="1">
      <c r="A243" s="99"/>
      <c r="C243" s="99"/>
      <c r="D243" s="99"/>
      <c r="E243" s="99"/>
      <c r="F243" s="99"/>
      <c r="G243" s="99"/>
      <c r="H243" s="99"/>
      <c r="I243" s="99"/>
      <c r="J243" s="99"/>
      <c r="K243" s="99"/>
    </row>
    <row r="244" ht="15.75" customHeight="1">
      <c r="A244" s="99"/>
      <c r="C244" s="99"/>
      <c r="D244" s="99"/>
      <c r="E244" s="99"/>
      <c r="F244" s="99"/>
      <c r="G244" s="99"/>
      <c r="H244" s="99"/>
      <c r="I244" s="99"/>
      <c r="J244" s="99"/>
      <c r="K244" s="99"/>
    </row>
    <row r="245" ht="15.75" customHeight="1">
      <c r="A245" s="99"/>
      <c r="C245" s="99"/>
      <c r="D245" s="99"/>
      <c r="E245" s="99"/>
      <c r="F245" s="99"/>
      <c r="G245" s="99"/>
      <c r="H245" s="99"/>
      <c r="I245" s="99"/>
      <c r="J245" s="99"/>
      <c r="K245" s="99"/>
    </row>
    <row r="246" ht="15.75" customHeight="1">
      <c r="A246" s="99"/>
      <c r="C246" s="99"/>
      <c r="D246" s="99"/>
      <c r="E246" s="99"/>
      <c r="F246" s="99"/>
      <c r="G246" s="99"/>
      <c r="H246" s="99"/>
      <c r="I246" s="99"/>
      <c r="J246" s="99"/>
      <c r="K246" s="99"/>
    </row>
    <row r="247" ht="15.75" customHeight="1">
      <c r="A247" s="99"/>
      <c r="C247" s="99"/>
      <c r="D247" s="99"/>
      <c r="E247" s="99"/>
      <c r="F247" s="99"/>
      <c r="G247" s="99"/>
      <c r="H247" s="99"/>
      <c r="I247" s="99"/>
      <c r="J247" s="99"/>
      <c r="K247" s="99"/>
    </row>
    <row r="248" ht="15.75" customHeight="1">
      <c r="A248" s="99"/>
      <c r="C248" s="99"/>
      <c r="D248" s="99"/>
      <c r="E248" s="99"/>
      <c r="F248" s="99"/>
      <c r="G248" s="99"/>
      <c r="H248" s="99"/>
      <c r="I248" s="99"/>
      <c r="J248" s="99"/>
      <c r="K248" s="99"/>
    </row>
    <row r="249" ht="15.75" customHeight="1">
      <c r="A249" s="99"/>
      <c r="C249" s="99"/>
      <c r="D249" s="99"/>
      <c r="E249" s="99"/>
      <c r="F249" s="99"/>
      <c r="G249" s="99"/>
      <c r="H249" s="99"/>
      <c r="I249" s="99"/>
      <c r="J249" s="99"/>
      <c r="K249" s="99"/>
    </row>
    <row r="250" ht="15.75" customHeight="1">
      <c r="A250" s="99"/>
      <c r="C250" s="99"/>
      <c r="D250" s="99"/>
      <c r="E250" s="99"/>
      <c r="F250" s="99"/>
      <c r="G250" s="99"/>
      <c r="H250" s="99"/>
      <c r="I250" s="99"/>
      <c r="J250" s="99"/>
      <c r="K250" s="99"/>
    </row>
    <row r="251" ht="15.75" customHeight="1">
      <c r="A251" s="99"/>
      <c r="C251" s="99"/>
      <c r="D251" s="99"/>
      <c r="E251" s="99"/>
      <c r="F251" s="99"/>
      <c r="G251" s="99"/>
      <c r="H251" s="99"/>
      <c r="I251" s="99"/>
      <c r="J251" s="99"/>
      <c r="K251" s="99"/>
    </row>
    <row r="252" ht="15.75" customHeight="1">
      <c r="A252" s="99"/>
      <c r="C252" s="99"/>
      <c r="D252" s="99"/>
      <c r="E252" s="99"/>
      <c r="F252" s="99"/>
      <c r="G252" s="99"/>
      <c r="H252" s="99"/>
      <c r="I252" s="99"/>
      <c r="J252" s="99"/>
      <c r="K252" s="99"/>
    </row>
    <row r="253" ht="15.75" customHeight="1">
      <c r="A253" s="99"/>
      <c r="C253" s="99"/>
      <c r="D253" s="99"/>
      <c r="E253" s="99"/>
      <c r="F253" s="99"/>
      <c r="G253" s="99"/>
      <c r="H253" s="99"/>
      <c r="I253" s="99"/>
      <c r="J253" s="99"/>
      <c r="K253" s="99"/>
    </row>
    <row r="254" ht="15.75" customHeight="1">
      <c r="A254" s="99"/>
      <c r="C254" s="99"/>
      <c r="D254" s="99"/>
      <c r="E254" s="99"/>
      <c r="F254" s="99"/>
      <c r="G254" s="99"/>
      <c r="H254" s="99"/>
      <c r="I254" s="99"/>
      <c r="J254" s="99"/>
      <c r="K254" s="99"/>
    </row>
    <row r="255" ht="15.75" customHeight="1">
      <c r="A255" s="99"/>
      <c r="C255" s="99"/>
      <c r="D255" s="99"/>
      <c r="E255" s="99"/>
      <c r="F255" s="99"/>
      <c r="G255" s="99"/>
      <c r="H255" s="99"/>
      <c r="I255" s="99"/>
      <c r="J255" s="99"/>
      <c r="K255" s="99"/>
    </row>
    <row r="256" ht="15.75" customHeight="1">
      <c r="A256" s="99"/>
      <c r="C256" s="99"/>
      <c r="D256" s="99"/>
      <c r="E256" s="99"/>
      <c r="F256" s="99"/>
      <c r="G256" s="99"/>
      <c r="H256" s="99"/>
      <c r="I256" s="99"/>
      <c r="J256" s="99"/>
      <c r="K256" s="99"/>
    </row>
    <row r="257" ht="15.75" customHeight="1">
      <c r="A257" s="99"/>
      <c r="C257" s="99"/>
      <c r="D257" s="99"/>
      <c r="E257" s="99"/>
      <c r="F257" s="99"/>
      <c r="G257" s="99"/>
      <c r="H257" s="99"/>
      <c r="I257" s="99"/>
      <c r="J257" s="99"/>
      <c r="K257" s="99"/>
    </row>
    <row r="258" ht="15.75" customHeight="1">
      <c r="A258" s="99"/>
      <c r="C258" s="99"/>
      <c r="D258" s="99"/>
      <c r="E258" s="99"/>
      <c r="F258" s="99"/>
      <c r="G258" s="99"/>
      <c r="H258" s="99"/>
      <c r="I258" s="99"/>
      <c r="J258" s="99"/>
      <c r="K258" s="99"/>
    </row>
    <row r="259" ht="15.75" customHeight="1">
      <c r="A259" s="99"/>
      <c r="C259" s="99"/>
      <c r="D259" s="99"/>
      <c r="E259" s="99"/>
      <c r="F259" s="99"/>
      <c r="G259" s="99"/>
      <c r="H259" s="99"/>
      <c r="I259" s="99"/>
      <c r="J259" s="99"/>
      <c r="K259" s="99"/>
    </row>
    <row r="260" ht="15.75" customHeight="1">
      <c r="A260" s="99"/>
      <c r="C260" s="99"/>
      <c r="D260" s="99"/>
      <c r="E260" s="99"/>
      <c r="F260" s="99"/>
      <c r="G260" s="99"/>
      <c r="H260" s="99"/>
      <c r="I260" s="99"/>
      <c r="J260" s="99"/>
      <c r="K260" s="99"/>
    </row>
    <row r="261" ht="15.75" customHeight="1">
      <c r="A261" s="99"/>
      <c r="C261" s="99"/>
      <c r="D261" s="99"/>
      <c r="E261" s="99"/>
      <c r="F261" s="99"/>
      <c r="G261" s="99"/>
      <c r="H261" s="99"/>
      <c r="I261" s="99"/>
      <c r="J261" s="99"/>
      <c r="K261" s="99"/>
    </row>
    <row r="262" ht="15.75" customHeight="1">
      <c r="A262" s="99"/>
      <c r="C262" s="99"/>
      <c r="D262" s="99"/>
      <c r="E262" s="99"/>
      <c r="F262" s="99"/>
      <c r="G262" s="99"/>
      <c r="H262" s="99"/>
      <c r="I262" s="99"/>
      <c r="J262" s="99"/>
      <c r="K262" s="99"/>
    </row>
    <row r="263" ht="15.75" customHeight="1">
      <c r="A263" s="99"/>
      <c r="C263" s="99"/>
      <c r="D263" s="99"/>
      <c r="E263" s="99"/>
      <c r="F263" s="99"/>
      <c r="G263" s="99"/>
      <c r="H263" s="99"/>
      <c r="I263" s="99"/>
      <c r="J263" s="99"/>
      <c r="K263" s="99"/>
    </row>
    <row r="264" ht="15.75" customHeight="1">
      <c r="A264" s="99"/>
      <c r="C264" s="99"/>
      <c r="D264" s="99"/>
      <c r="E264" s="99"/>
      <c r="F264" s="99"/>
      <c r="G264" s="99"/>
      <c r="H264" s="99"/>
      <c r="I264" s="99"/>
      <c r="J264" s="99"/>
      <c r="K264" s="99"/>
    </row>
    <row r="265" ht="15.75" customHeight="1">
      <c r="A265" s="99"/>
      <c r="C265" s="99"/>
      <c r="D265" s="99"/>
      <c r="E265" s="99"/>
      <c r="F265" s="99"/>
      <c r="G265" s="99"/>
      <c r="H265" s="99"/>
      <c r="I265" s="99"/>
      <c r="J265" s="99"/>
      <c r="K265" s="99"/>
    </row>
    <row r="266" ht="15.75" customHeight="1">
      <c r="A266" s="99"/>
      <c r="C266" s="99"/>
      <c r="D266" s="99"/>
      <c r="E266" s="99"/>
      <c r="F266" s="99"/>
      <c r="G266" s="99"/>
      <c r="H266" s="99"/>
      <c r="I266" s="99"/>
      <c r="J266" s="99"/>
      <c r="K266" s="99"/>
    </row>
    <row r="267" ht="15.75" customHeight="1">
      <c r="A267" s="99"/>
      <c r="C267" s="99"/>
      <c r="D267" s="99"/>
      <c r="E267" s="99"/>
      <c r="F267" s="99"/>
      <c r="G267" s="99"/>
      <c r="H267" s="99"/>
      <c r="I267" s="99"/>
      <c r="J267" s="99"/>
      <c r="K267" s="99"/>
    </row>
    <row r="268" ht="15.75" customHeight="1">
      <c r="A268" s="99"/>
      <c r="C268" s="99"/>
      <c r="D268" s="99"/>
      <c r="E268" s="99"/>
      <c r="F268" s="99"/>
      <c r="G268" s="99"/>
      <c r="H268" s="99"/>
      <c r="I268" s="99"/>
      <c r="J268" s="99"/>
      <c r="K268" s="99"/>
    </row>
    <row r="269" ht="15.75" customHeight="1">
      <c r="A269" s="99"/>
      <c r="C269" s="99"/>
      <c r="D269" s="99"/>
      <c r="E269" s="99"/>
      <c r="F269" s="99"/>
      <c r="G269" s="99"/>
      <c r="H269" s="99"/>
      <c r="I269" s="99"/>
      <c r="J269" s="99"/>
      <c r="K269" s="99"/>
    </row>
    <row r="270" ht="15.75" customHeight="1">
      <c r="A270" s="99"/>
      <c r="C270" s="99"/>
      <c r="D270" s="99"/>
      <c r="E270" s="99"/>
      <c r="F270" s="99"/>
      <c r="G270" s="99"/>
      <c r="H270" s="99"/>
      <c r="I270" s="99"/>
      <c r="J270" s="99"/>
      <c r="K270" s="99"/>
    </row>
    <row r="271" ht="15.75" customHeight="1">
      <c r="A271" s="99"/>
      <c r="C271" s="99"/>
      <c r="D271" s="99"/>
      <c r="E271" s="99"/>
      <c r="F271" s="99"/>
      <c r="G271" s="99"/>
      <c r="H271" s="99"/>
      <c r="I271" s="99"/>
      <c r="J271" s="99"/>
      <c r="K271" s="99"/>
    </row>
    <row r="272" ht="15.75" customHeight="1">
      <c r="A272" s="99"/>
      <c r="C272" s="99"/>
      <c r="D272" s="99"/>
      <c r="E272" s="99"/>
      <c r="F272" s="99"/>
      <c r="G272" s="99"/>
      <c r="H272" s="99"/>
      <c r="I272" s="99"/>
      <c r="J272" s="99"/>
      <c r="K272" s="99"/>
    </row>
    <row r="273" ht="15.75" customHeight="1">
      <c r="A273" s="99"/>
      <c r="C273" s="99"/>
      <c r="D273" s="99"/>
      <c r="E273" s="99"/>
      <c r="F273" s="99"/>
      <c r="G273" s="99"/>
      <c r="H273" s="99"/>
      <c r="I273" s="99"/>
      <c r="J273" s="99"/>
      <c r="K273" s="99"/>
    </row>
    <row r="274" ht="15.75" customHeight="1">
      <c r="A274" s="99"/>
      <c r="C274" s="99"/>
      <c r="D274" s="99"/>
      <c r="E274" s="99"/>
      <c r="F274" s="99"/>
      <c r="G274" s="99"/>
      <c r="H274" s="99"/>
      <c r="I274" s="99"/>
      <c r="J274" s="99"/>
      <c r="K274" s="99"/>
    </row>
    <row r="275" ht="15.75" customHeight="1">
      <c r="A275" s="99"/>
      <c r="C275" s="99"/>
      <c r="D275" s="99"/>
      <c r="E275" s="99"/>
      <c r="F275" s="99"/>
      <c r="G275" s="99"/>
      <c r="H275" s="99"/>
      <c r="I275" s="99"/>
      <c r="J275" s="99"/>
      <c r="K275" s="99"/>
    </row>
    <row r="276" ht="15.75" customHeight="1">
      <c r="A276" s="99"/>
      <c r="C276" s="99"/>
      <c r="D276" s="99"/>
      <c r="E276" s="99"/>
      <c r="F276" s="99"/>
      <c r="G276" s="99"/>
      <c r="H276" s="99"/>
      <c r="I276" s="99"/>
      <c r="J276" s="99"/>
      <c r="K276" s="99"/>
    </row>
    <row r="277" ht="15.75" customHeight="1">
      <c r="A277" s="99"/>
      <c r="C277" s="99"/>
      <c r="D277" s="99"/>
      <c r="E277" s="99"/>
      <c r="F277" s="99"/>
      <c r="G277" s="99"/>
      <c r="H277" s="99"/>
      <c r="I277" s="99"/>
      <c r="J277" s="99"/>
      <c r="K277" s="99"/>
    </row>
    <row r="278" ht="15.75" customHeight="1">
      <c r="A278" s="99"/>
      <c r="C278" s="99"/>
      <c r="D278" s="99"/>
      <c r="E278" s="99"/>
      <c r="F278" s="99"/>
      <c r="G278" s="99"/>
      <c r="H278" s="99"/>
      <c r="I278" s="99"/>
      <c r="J278" s="99"/>
      <c r="K278" s="99"/>
    </row>
    <row r="279" ht="15.75" customHeight="1">
      <c r="A279" s="99"/>
      <c r="C279" s="99"/>
      <c r="D279" s="99"/>
      <c r="E279" s="99"/>
      <c r="F279" s="99"/>
      <c r="G279" s="99"/>
      <c r="H279" s="99"/>
      <c r="I279" s="99"/>
      <c r="J279" s="99"/>
      <c r="K279" s="99"/>
    </row>
    <row r="280" ht="15.75" customHeight="1">
      <c r="A280" s="99"/>
      <c r="C280" s="99"/>
      <c r="D280" s="99"/>
      <c r="E280" s="99"/>
      <c r="F280" s="99"/>
      <c r="G280" s="99"/>
      <c r="H280" s="99"/>
      <c r="I280" s="99"/>
      <c r="J280" s="99"/>
      <c r="K280" s="99"/>
    </row>
    <row r="281" ht="15.75" customHeight="1">
      <c r="A281" s="99"/>
      <c r="C281" s="99"/>
      <c r="D281" s="99"/>
      <c r="E281" s="99"/>
      <c r="F281" s="99"/>
      <c r="G281" s="99"/>
      <c r="H281" s="99"/>
      <c r="I281" s="99"/>
      <c r="J281" s="99"/>
      <c r="K281" s="99"/>
    </row>
    <row r="282" ht="15.75" customHeight="1">
      <c r="A282" s="99"/>
      <c r="C282" s="99"/>
      <c r="D282" s="99"/>
      <c r="E282" s="99"/>
      <c r="F282" s="99"/>
      <c r="G282" s="99"/>
      <c r="H282" s="99"/>
      <c r="I282" s="99"/>
      <c r="J282" s="99"/>
      <c r="K282" s="99"/>
    </row>
    <row r="283" ht="15.75" customHeight="1">
      <c r="A283" s="99"/>
      <c r="C283" s="99"/>
      <c r="D283" s="99"/>
      <c r="E283" s="99"/>
      <c r="F283" s="99"/>
      <c r="G283" s="99"/>
      <c r="H283" s="99"/>
      <c r="I283" s="99"/>
      <c r="J283" s="99"/>
      <c r="K283" s="99"/>
    </row>
    <row r="284" ht="15.75" customHeight="1">
      <c r="A284" s="99"/>
      <c r="C284" s="99"/>
      <c r="D284" s="99"/>
      <c r="E284" s="99"/>
      <c r="F284" s="99"/>
      <c r="G284" s="99"/>
      <c r="H284" s="99"/>
      <c r="I284" s="99"/>
      <c r="J284" s="99"/>
      <c r="K284" s="99"/>
    </row>
    <row r="285" ht="15.75" customHeight="1">
      <c r="A285" s="99"/>
      <c r="C285" s="99"/>
      <c r="D285" s="99"/>
      <c r="E285" s="99"/>
      <c r="F285" s="99"/>
      <c r="G285" s="99"/>
      <c r="H285" s="99"/>
      <c r="I285" s="99"/>
      <c r="J285" s="99"/>
      <c r="K285" s="99"/>
    </row>
    <row r="286" ht="15.75" customHeight="1">
      <c r="A286" s="99"/>
      <c r="C286" s="99"/>
      <c r="D286" s="99"/>
      <c r="E286" s="99"/>
      <c r="F286" s="99"/>
      <c r="G286" s="99"/>
      <c r="H286" s="99"/>
      <c r="I286" s="99"/>
      <c r="J286" s="99"/>
      <c r="K286" s="99"/>
    </row>
    <row r="287" ht="15.75" customHeight="1">
      <c r="A287" s="99"/>
      <c r="C287" s="99"/>
      <c r="D287" s="99"/>
      <c r="E287" s="99"/>
      <c r="F287" s="99"/>
      <c r="G287" s="99"/>
      <c r="H287" s="99"/>
      <c r="I287" s="99"/>
      <c r="J287" s="99"/>
      <c r="K287" s="99"/>
    </row>
    <row r="288" ht="15.75" customHeight="1">
      <c r="A288" s="99"/>
      <c r="C288" s="99"/>
      <c r="D288" s="99"/>
      <c r="E288" s="99"/>
      <c r="F288" s="99"/>
      <c r="G288" s="99"/>
      <c r="H288" s="99"/>
      <c r="I288" s="99"/>
      <c r="J288" s="99"/>
      <c r="K288" s="99"/>
    </row>
    <row r="289" ht="15.75" customHeight="1">
      <c r="A289" s="99"/>
      <c r="C289" s="99"/>
      <c r="D289" s="99"/>
      <c r="E289" s="99"/>
      <c r="F289" s="99"/>
      <c r="G289" s="99"/>
      <c r="H289" s="99"/>
      <c r="I289" s="99"/>
      <c r="J289" s="99"/>
      <c r="K289" s="99"/>
    </row>
    <row r="290" ht="15.75" customHeight="1">
      <c r="A290" s="99"/>
      <c r="C290" s="99"/>
      <c r="D290" s="99"/>
      <c r="E290" s="99"/>
      <c r="F290" s="99"/>
      <c r="G290" s="99"/>
      <c r="H290" s="99"/>
      <c r="I290" s="99"/>
      <c r="J290" s="99"/>
      <c r="K290" s="99"/>
    </row>
    <row r="291" ht="15.75" customHeight="1">
      <c r="A291" s="99"/>
      <c r="C291" s="99"/>
      <c r="D291" s="99"/>
      <c r="E291" s="99"/>
      <c r="F291" s="99"/>
      <c r="G291" s="99"/>
      <c r="H291" s="99"/>
      <c r="I291" s="99"/>
      <c r="J291" s="99"/>
      <c r="K291" s="99"/>
    </row>
    <row r="292" ht="15.75" customHeight="1">
      <c r="A292" s="99"/>
      <c r="C292" s="99"/>
      <c r="D292" s="99"/>
      <c r="E292" s="99"/>
      <c r="F292" s="99"/>
      <c r="G292" s="99"/>
      <c r="H292" s="99"/>
      <c r="I292" s="99"/>
      <c r="J292" s="99"/>
      <c r="K292" s="99"/>
    </row>
    <row r="293" ht="15.75" customHeight="1">
      <c r="A293" s="99"/>
      <c r="C293" s="99"/>
      <c r="D293" s="99"/>
      <c r="E293" s="99"/>
      <c r="F293" s="99"/>
      <c r="G293" s="99"/>
      <c r="H293" s="99"/>
      <c r="I293" s="99"/>
      <c r="J293" s="99"/>
      <c r="K293" s="99"/>
    </row>
    <row r="294" ht="15.75" customHeight="1">
      <c r="A294" s="99"/>
      <c r="C294" s="99"/>
      <c r="D294" s="99"/>
      <c r="E294" s="99"/>
      <c r="F294" s="99"/>
      <c r="G294" s="99"/>
      <c r="H294" s="99"/>
      <c r="I294" s="99"/>
      <c r="J294" s="99"/>
      <c r="K294" s="99"/>
    </row>
    <row r="295" ht="15.75" customHeight="1">
      <c r="A295" s="99"/>
      <c r="C295" s="99"/>
      <c r="D295" s="99"/>
      <c r="E295" s="99"/>
      <c r="F295" s="99"/>
      <c r="G295" s="99"/>
      <c r="H295" s="99"/>
      <c r="I295" s="99"/>
      <c r="J295" s="99"/>
      <c r="K295" s="99"/>
    </row>
    <row r="296" ht="15.75" customHeight="1">
      <c r="A296" s="99"/>
      <c r="C296" s="99"/>
      <c r="D296" s="99"/>
      <c r="E296" s="99"/>
      <c r="F296" s="99"/>
      <c r="G296" s="99"/>
      <c r="H296" s="99"/>
      <c r="I296" s="99"/>
      <c r="J296" s="99"/>
      <c r="K296" s="99"/>
    </row>
    <row r="297" ht="15.75" customHeight="1">
      <c r="A297" s="99"/>
      <c r="C297" s="99"/>
      <c r="D297" s="99"/>
      <c r="E297" s="99"/>
      <c r="F297" s="99"/>
      <c r="G297" s="99"/>
      <c r="H297" s="99"/>
      <c r="I297" s="99"/>
      <c r="J297" s="99"/>
      <c r="K297" s="99"/>
    </row>
    <row r="298" ht="15.75" customHeight="1">
      <c r="A298" s="99"/>
      <c r="C298" s="99"/>
      <c r="D298" s="99"/>
      <c r="E298" s="99"/>
      <c r="F298" s="99"/>
      <c r="G298" s="99"/>
      <c r="H298" s="99"/>
      <c r="I298" s="99"/>
      <c r="J298" s="99"/>
      <c r="K298" s="99"/>
    </row>
    <row r="299" ht="15.75" customHeight="1">
      <c r="A299" s="99"/>
      <c r="C299" s="99"/>
      <c r="D299" s="99"/>
      <c r="E299" s="99"/>
      <c r="F299" s="99"/>
      <c r="G299" s="99"/>
      <c r="H299" s="99"/>
      <c r="I299" s="99"/>
      <c r="J299" s="99"/>
      <c r="K299" s="99"/>
    </row>
    <row r="300" ht="15.75" customHeight="1">
      <c r="A300" s="99"/>
      <c r="C300" s="99"/>
      <c r="D300" s="99"/>
      <c r="E300" s="99"/>
      <c r="F300" s="99"/>
      <c r="G300" s="99"/>
      <c r="H300" s="99"/>
      <c r="I300" s="99"/>
      <c r="J300" s="99"/>
      <c r="K300" s="99"/>
    </row>
    <row r="301" ht="15.75" customHeight="1">
      <c r="A301" s="99"/>
      <c r="C301" s="99"/>
      <c r="D301" s="99"/>
      <c r="E301" s="99"/>
      <c r="F301" s="99"/>
      <c r="G301" s="99"/>
      <c r="H301" s="99"/>
      <c r="I301" s="99"/>
      <c r="J301" s="99"/>
      <c r="K301" s="99"/>
    </row>
    <row r="302" ht="15.75" customHeight="1">
      <c r="A302" s="99"/>
      <c r="C302" s="99"/>
      <c r="D302" s="99"/>
      <c r="E302" s="99"/>
      <c r="F302" s="99"/>
      <c r="G302" s="99"/>
      <c r="H302" s="99"/>
      <c r="I302" s="99"/>
      <c r="J302" s="99"/>
      <c r="K302" s="99"/>
    </row>
    <row r="303" ht="15.75" customHeight="1">
      <c r="A303" s="99"/>
      <c r="C303" s="99"/>
      <c r="D303" s="99"/>
      <c r="E303" s="99"/>
      <c r="F303" s="99"/>
      <c r="G303" s="99"/>
      <c r="H303" s="99"/>
      <c r="I303" s="99"/>
      <c r="J303" s="99"/>
      <c r="K303" s="99"/>
    </row>
    <row r="304" ht="15.75" customHeight="1">
      <c r="A304" s="99"/>
      <c r="C304" s="99"/>
      <c r="D304" s="99"/>
      <c r="E304" s="99"/>
      <c r="F304" s="99"/>
      <c r="G304" s="99"/>
      <c r="H304" s="99"/>
      <c r="I304" s="99"/>
      <c r="J304" s="99"/>
      <c r="K304" s="99"/>
    </row>
    <row r="305" ht="15.75" customHeight="1">
      <c r="A305" s="99"/>
      <c r="C305" s="99"/>
      <c r="D305" s="99"/>
      <c r="E305" s="99"/>
      <c r="F305" s="99"/>
      <c r="G305" s="99"/>
      <c r="H305" s="99"/>
      <c r="I305" s="99"/>
      <c r="J305" s="99"/>
      <c r="K305" s="99"/>
    </row>
    <row r="306" ht="15.75" customHeight="1">
      <c r="A306" s="99"/>
      <c r="C306" s="99"/>
      <c r="D306" s="99"/>
      <c r="E306" s="99"/>
      <c r="F306" s="99"/>
      <c r="G306" s="99"/>
      <c r="H306" s="99"/>
      <c r="I306" s="99"/>
      <c r="J306" s="99"/>
      <c r="K306" s="99"/>
    </row>
    <row r="307" ht="15.75" customHeight="1">
      <c r="A307" s="99"/>
      <c r="C307" s="99"/>
      <c r="D307" s="99"/>
      <c r="E307" s="99"/>
      <c r="F307" s="99"/>
      <c r="G307" s="99"/>
      <c r="H307" s="99"/>
      <c r="I307" s="99"/>
      <c r="J307" s="99"/>
      <c r="K307" s="99"/>
    </row>
    <row r="308" ht="15.75" customHeight="1">
      <c r="A308" s="99"/>
      <c r="C308" s="99"/>
      <c r="D308" s="99"/>
      <c r="E308" s="99"/>
      <c r="F308" s="99"/>
      <c r="G308" s="99"/>
      <c r="H308" s="99"/>
      <c r="I308" s="99"/>
      <c r="J308" s="99"/>
      <c r="K308" s="99"/>
    </row>
    <row r="309" ht="15.75" customHeight="1">
      <c r="A309" s="99"/>
      <c r="C309" s="99"/>
      <c r="D309" s="99"/>
      <c r="E309" s="99"/>
      <c r="F309" s="99"/>
      <c r="G309" s="99"/>
      <c r="H309" s="99"/>
      <c r="I309" s="99"/>
      <c r="J309" s="99"/>
      <c r="K309" s="99"/>
    </row>
    <row r="310" ht="15.75" customHeight="1">
      <c r="A310" s="99"/>
      <c r="C310" s="99"/>
      <c r="D310" s="99"/>
      <c r="E310" s="99"/>
      <c r="F310" s="99"/>
      <c r="G310" s="99"/>
      <c r="H310" s="99"/>
      <c r="I310" s="99"/>
      <c r="J310" s="99"/>
      <c r="K310" s="99"/>
    </row>
    <row r="311" ht="15.75" customHeight="1">
      <c r="A311" s="99"/>
      <c r="C311" s="99"/>
      <c r="D311" s="99"/>
      <c r="E311" s="99"/>
      <c r="F311" s="99"/>
      <c r="G311" s="99"/>
      <c r="H311" s="99"/>
      <c r="I311" s="99"/>
      <c r="J311" s="99"/>
      <c r="K311" s="99"/>
    </row>
    <row r="312" ht="15.75" customHeight="1">
      <c r="A312" s="99"/>
      <c r="C312" s="99"/>
      <c r="D312" s="99"/>
      <c r="E312" s="99"/>
      <c r="F312" s="99"/>
      <c r="G312" s="99"/>
      <c r="H312" s="99"/>
      <c r="I312" s="99"/>
      <c r="J312" s="99"/>
      <c r="K312" s="99"/>
    </row>
    <row r="313" ht="15.75" customHeight="1">
      <c r="A313" s="99"/>
      <c r="C313" s="99"/>
      <c r="D313" s="99"/>
      <c r="E313" s="99"/>
      <c r="F313" s="99"/>
      <c r="G313" s="99"/>
      <c r="H313" s="99"/>
      <c r="I313" s="99"/>
      <c r="J313" s="99"/>
      <c r="K313" s="99"/>
    </row>
    <row r="314" ht="15.75" customHeight="1">
      <c r="A314" s="99"/>
      <c r="C314" s="99"/>
      <c r="D314" s="99"/>
      <c r="E314" s="99"/>
      <c r="F314" s="99"/>
      <c r="G314" s="99"/>
      <c r="H314" s="99"/>
      <c r="I314" s="99"/>
      <c r="J314" s="99"/>
      <c r="K314" s="99"/>
    </row>
    <row r="315" ht="15.75" customHeight="1">
      <c r="A315" s="99"/>
      <c r="C315" s="99"/>
      <c r="D315" s="99"/>
      <c r="E315" s="99"/>
      <c r="F315" s="99"/>
      <c r="G315" s="99"/>
      <c r="H315" s="99"/>
      <c r="I315" s="99"/>
      <c r="J315" s="99"/>
      <c r="K315" s="99"/>
    </row>
    <row r="316" ht="15.75" customHeight="1">
      <c r="A316" s="99"/>
      <c r="C316" s="99"/>
      <c r="D316" s="99"/>
      <c r="E316" s="99"/>
      <c r="F316" s="99"/>
      <c r="G316" s="99"/>
      <c r="H316" s="99"/>
      <c r="I316" s="99"/>
      <c r="J316" s="99"/>
      <c r="K316" s="99"/>
    </row>
    <row r="317" ht="15.75" customHeight="1">
      <c r="A317" s="99"/>
      <c r="C317" s="99"/>
      <c r="D317" s="99"/>
      <c r="E317" s="99"/>
      <c r="F317" s="99"/>
      <c r="G317" s="99"/>
      <c r="H317" s="99"/>
      <c r="I317" s="99"/>
      <c r="J317" s="99"/>
      <c r="K317" s="99"/>
    </row>
    <row r="318" ht="15.75" customHeight="1">
      <c r="A318" s="99"/>
      <c r="C318" s="99"/>
      <c r="D318" s="99"/>
      <c r="E318" s="99"/>
      <c r="F318" s="99"/>
      <c r="G318" s="99"/>
      <c r="H318" s="99"/>
      <c r="I318" s="99"/>
      <c r="J318" s="99"/>
      <c r="K318" s="99"/>
    </row>
    <row r="319" ht="15.75" customHeight="1">
      <c r="A319" s="99"/>
      <c r="C319" s="99"/>
      <c r="D319" s="99"/>
      <c r="E319" s="99"/>
      <c r="F319" s="99"/>
      <c r="G319" s="99"/>
      <c r="H319" s="99"/>
      <c r="I319" s="99"/>
      <c r="J319" s="99"/>
      <c r="K319" s="99"/>
    </row>
    <row r="320" ht="15.75" customHeight="1">
      <c r="A320" s="99"/>
      <c r="C320" s="99"/>
      <c r="D320" s="99"/>
      <c r="E320" s="99"/>
      <c r="F320" s="99"/>
      <c r="G320" s="99"/>
      <c r="H320" s="99"/>
      <c r="I320" s="99"/>
      <c r="J320" s="99"/>
      <c r="K320" s="99"/>
    </row>
    <row r="321" ht="15.75" customHeight="1">
      <c r="A321" s="99"/>
      <c r="C321" s="99"/>
      <c r="D321" s="99"/>
      <c r="E321" s="99"/>
      <c r="F321" s="99"/>
      <c r="G321" s="99"/>
      <c r="H321" s="99"/>
      <c r="I321" s="99"/>
      <c r="J321" s="99"/>
      <c r="K321" s="99"/>
    </row>
    <row r="322" ht="15.75" customHeight="1">
      <c r="A322" s="99"/>
      <c r="C322" s="99"/>
      <c r="D322" s="99"/>
      <c r="E322" s="99"/>
      <c r="F322" s="99"/>
      <c r="G322" s="99"/>
      <c r="H322" s="99"/>
      <c r="I322" s="99"/>
      <c r="J322" s="99"/>
      <c r="K322" s="99"/>
    </row>
    <row r="323" ht="15.75" customHeight="1">
      <c r="A323" s="99"/>
      <c r="C323" s="99"/>
      <c r="D323" s="99"/>
      <c r="E323" s="99"/>
      <c r="F323" s="99"/>
      <c r="G323" s="99"/>
      <c r="H323" s="99"/>
      <c r="I323" s="99"/>
      <c r="J323" s="99"/>
      <c r="K323" s="99"/>
    </row>
    <row r="324" ht="15.75" customHeight="1">
      <c r="A324" s="99"/>
      <c r="C324" s="99"/>
      <c r="D324" s="99"/>
      <c r="E324" s="99"/>
      <c r="F324" s="99"/>
      <c r="G324" s="99"/>
      <c r="H324" s="99"/>
      <c r="I324" s="99"/>
      <c r="J324" s="99"/>
      <c r="K324" s="99"/>
    </row>
    <row r="325" ht="15.75" customHeight="1">
      <c r="A325" s="99"/>
      <c r="C325" s="99"/>
      <c r="D325" s="99"/>
      <c r="E325" s="99"/>
      <c r="F325" s="99"/>
      <c r="G325" s="99"/>
      <c r="H325" s="99"/>
      <c r="I325" s="99"/>
      <c r="J325" s="99"/>
      <c r="K325" s="99"/>
    </row>
    <row r="326" ht="15.75" customHeight="1">
      <c r="A326" s="99"/>
      <c r="C326" s="99"/>
      <c r="D326" s="99"/>
      <c r="E326" s="99"/>
      <c r="F326" s="99"/>
      <c r="G326" s="99"/>
      <c r="H326" s="99"/>
      <c r="I326" s="99"/>
      <c r="J326" s="99"/>
      <c r="K326" s="99"/>
    </row>
    <row r="327" ht="15.75" customHeight="1">
      <c r="A327" s="99"/>
      <c r="C327" s="99"/>
      <c r="D327" s="99"/>
      <c r="E327" s="99"/>
      <c r="F327" s="99"/>
      <c r="G327" s="99"/>
      <c r="H327" s="99"/>
      <c r="I327" s="99"/>
      <c r="J327" s="99"/>
      <c r="K327" s="99"/>
    </row>
    <row r="328" ht="15.75" customHeight="1">
      <c r="A328" s="99"/>
      <c r="C328" s="99"/>
      <c r="D328" s="99"/>
      <c r="E328" s="99"/>
      <c r="F328" s="99"/>
      <c r="G328" s="99"/>
      <c r="H328" s="99"/>
      <c r="I328" s="99"/>
      <c r="J328" s="99"/>
      <c r="K328" s="99"/>
    </row>
    <row r="329" ht="15.75" customHeight="1">
      <c r="A329" s="99"/>
      <c r="C329" s="99"/>
      <c r="D329" s="99"/>
      <c r="E329" s="99"/>
      <c r="F329" s="99"/>
      <c r="G329" s="99"/>
      <c r="H329" s="99"/>
      <c r="I329" s="99"/>
      <c r="J329" s="99"/>
      <c r="K329" s="99"/>
    </row>
    <row r="330" ht="15.75" customHeight="1">
      <c r="A330" s="99"/>
      <c r="C330" s="99"/>
      <c r="D330" s="99"/>
      <c r="E330" s="99"/>
      <c r="F330" s="99"/>
      <c r="G330" s="99"/>
      <c r="H330" s="99"/>
      <c r="I330" s="99"/>
      <c r="J330" s="99"/>
      <c r="K330" s="99"/>
    </row>
    <row r="331" ht="15.75" customHeight="1">
      <c r="A331" s="99"/>
      <c r="C331" s="99"/>
      <c r="D331" s="99"/>
      <c r="E331" s="99"/>
      <c r="F331" s="99"/>
      <c r="G331" s="99"/>
      <c r="H331" s="99"/>
      <c r="I331" s="99"/>
      <c r="J331" s="99"/>
      <c r="K331" s="99"/>
    </row>
    <row r="332" ht="15.75" customHeight="1">
      <c r="A332" s="99"/>
      <c r="C332" s="99"/>
      <c r="D332" s="99"/>
      <c r="E332" s="99"/>
      <c r="F332" s="99"/>
      <c r="G332" s="99"/>
      <c r="H332" s="99"/>
      <c r="I332" s="99"/>
      <c r="J332" s="99"/>
      <c r="K332" s="99"/>
    </row>
    <row r="333" ht="15.75" customHeight="1">
      <c r="A333" s="99"/>
      <c r="C333" s="99"/>
      <c r="D333" s="99"/>
      <c r="E333" s="99"/>
      <c r="F333" s="99"/>
      <c r="G333" s="99"/>
      <c r="H333" s="99"/>
      <c r="I333" s="99"/>
      <c r="J333" s="99"/>
      <c r="K333" s="99"/>
    </row>
    <row r="334" ht="15.75" customHeight="1">
      <c r="A334" s="99"/>
      <c r="C334" s="99"/>
      <c r="D334" s="99"/>
      <c r="E334" s="99"/>
      <c r="F334" s="99"/>
      <c r="G334" s="99"/>
      <c r="H334" s="99"/>
      <c r="I334" s="99"/>
      <c r="J334" s="99"/>
      <c r="K334" s="99"/>
    </row>
    <row r="335" ht="15.75" customHeight="1">
      <c r="A335" s="99"/>
      <c r="C335" s="99"/>
      <c r="D335" s="99"/>
      <c r="E335" s="99"/>
      <c r="F335" s="99"/>
      <c r="G335" s="99"/>
      <c r="H335" s="99"/>
      <c r="I335" s="99"/>
      <c r="J335" s="99"/>
      <c r="K335" s="99"/>
    </row>
    <row r="336" ht="15.75" customHeight="1">
      <c r="A336" s="99"/>
      <c r="C336" s="99"/>
      <c r="D336" s="99"/>
      <c r="E336" s="99"/>
      <c r="F336" s="99"/>
      <c r="G336" s="99"/>
      <c r="H336" s="99"/>
      <c r="I336" s="99"/>
      <c r="J336" s="99"/>
      <c r="K336" s="99"/>
    </row>
    <row r="337" ht="15.75" customHeight="1">
      <c r="A337" s="99"/>
      <c r="C337" s="99"/>
      <c r="D337" s="99"/>
      <c r="E337" s="99"/>
      <c r="F337" s="99"/>
      <c r="G337" s="99"/>
      <c r="H337" s="99"/>
      <c r="I337" s="99"/>
      <c r="J337" s="99"/>
      <c r="K337" s="99"/>
    </row>
    <row r="338" ht="15.75" customHeight="1">
      <c r="A338" s="99"/>
      <c r="C338" s="99"/>
      <c r="D338" s="99"/>
      <c r="E338" s="99"/>
      <c r="F338" s="99"/>
      <c r="G338" s="99"/>
      <c r="H338" s="99"/>
      <c r="I338" s="99"/>
      <c r="J338" s="99"/>
      <c r="K338" s="99"/>
    </row>
    <row r="339" ht="15.75" customHeight="1">
      <c r="A339" s="99"/>
      <c r="C339" s="99"/>
      <c r="D339" s="99"/>
      <c r="E339" s="99"/>
      <c r="F339" s="99"/>
      <c r="G339" s="99"/>
      <c r="H339" s="99"/>
      <c r="I339" s="99"/>
      <c r="J339" s="99"/>
      <c r="K339" s="99"/>
    </row>
    <row r="340" ht="15.75" customHeight="1">
      <c r="A340" s="99"/>
      <c r="C340" s="99"/>
      <c r="D340" s="99"/>
      <c r="E340" s="99"/>
      <c r="F340" s="99"/>
      <c r="G340" s="99"/>
      <c r="H340" s="99"/>
      <c r="I340" s="99"/>
      <c r="J340" s="99"/>
      <c r="K340" s="99"/>
    </row>
    <row r="341" ht="15.75" customHeight="1">
      <c r="A341" s="99"/>
      <c r="C341" s="99"/>
      <c r="D341" s="99"/>
      <c r="E341" s="99"/>
      <c r="F341" s="99"/>
      <c r="G341" s="99"/>
      <c r="H341" s="99"/>
      <c r="I341" s="99"/>
      <c r="J341" s="99"/>
      <c r="K341" s="99"/>
    </row>
    <row r="342" ht="15.75" customHeight="1">
      <c r="A342" s="99"/>
      <c r="C342" s="99"/>
      <c r="D342" s="99"/>
      <c r="E342" s="99"/>
      <c r="F342" s="99"/>
      <c r="G342" s="99"/>
      <c r="H342" s="99"/>
      <c r="I342" s="99"/>
      <c r="J342" s="99"/>
      <c r="K342" s="99"/>
    </row>
    <row r="343" ht="15.75" customHeight="1">
      <c r="A343" s="99"/>
      <c r="C343" s="99"/>
      <c r="D343" s="99"/>
      <c r="E343" s="99"/>
      <c r="F343" s="99"/>
      <c r="G343" s="99"/>
      <c r="H343" s="99"/>
      <c r="I343" s="99"/>
      <c r="J343" s="99"/>
      <c r="K343" s="99"/>
    </row>
    <row r="344" ht="15.75" customHeight="1">
      <c r="A344" s="99"/>
      <c r="C344" s="99"/>
      <c r="D344" s="99"/>
      <c r="E344" s="99"/>
      <c r="F344" s="99"/>
      <c r="G344" s="99"/>
      <c r="H344" s="99"/>
      <c r="I344" s="99"/>
      <c r="J344" s="99"/>
      <c r="K344" s="99"/>
    </row>
    <row r="345" ht="15.75" customHeight="1">
      <c r="A345" s="99"/>
      <c r="C345" s="99"/>
      <c r="D345" s="99"/>
      <c r="E345" s="99"/>
      <c r="F345" s="99"/>
      <c r="G345" s="99"/>
      <c r="H345" s="99"/>
      <c r="I345" s="99"/>
      <c r="J345" s="99"/>
      <c r="K345" s="99"/>
    </row>
    <row r="346" ht="15.75" customHeight="1">
      <c r="A346" s="99"/>
      <c r="C346" s="99"/>
      <c r="D346" s="99"/>
      <c r="E346" s="99"/>
      <c r="F346" s="99"/>
      <c r="G346" s="99"/>
      <c r="H346" s="99"/>
      <c r="I346" s="99"/>
      <c r="J346" s="99"/>
      <c r="K346" s="99"/>
    </row>
    <row r="347" ht="15.75" customHeight="1">
      <c r="A347" s="99"/>
      <c r="C347" s="99"/>
      <c r="D347" s="99"/>
      <c r="E347" s="99"/>
      <c r="F347" s="99"/>
      <c r="G347" s="99"/>
      <c r="H347" s="99"/>
      <c r="I347" s="99"/>
      <c r="J347" s="99"/>
      <c r="K347" s="99"/>
    </row>
    <row r="348" ht="15.75" customHeight="1">
      <c r="A348" s="99"/>
      <c r="C348" s="99"/>
      <c r="D348" s="99"/>
      <c r="E348" s="99"/>
      <c r="F348" s="99"/>
      <c r="G348" s="99"/>
      <c r="H348" s="99"/>
      <c r="I348" s="99"/>
      <c r="J348" s="99"/>
      <c r="K348" s="99"/>
    </row>
    <row r="349" ht="15.75" customHeight="1">
      <c r="A349" s="99"/>
      <c r="C349" s="99"/>
      <c r="D349" s="99"/>
      <c r="E349" s="99"/>
      <c r="F349" s="99"/>
      <c r="G349" s="99"/>
      <c r="H349" s="99"/>
      <c r="I349" s="99"/>
      <c r="J349" s="99"/>
      <c r="K349" s="99"/>
    </row>
    <row r="350" ht="15.75" customHeight="1">
      <c r="A350" s="99"/>
      <c r="C350" s="99"/>
      <c r="D350" s="99"/>
      <c r="E350" s="99"/>
      <c r="F350" s="99"/>
      <c r="G350" s="99"/>
      <c r="H350" s="99"/>
      <c r="I350" s="99"/>
      <c r="J350" s="99"/>
      <c r="K350" s="99"/>
    </row>
    <row r="351" ht="15.75" customHeight="1">
      <c r="A351" s="99"/>
      <c r="C351" s="99"/>
      <c r="D351" s="99"/>
      <c r="E351" s="99"/>
      <c r="F351" s="99"/>
      <c r="G351" s="99"/>
      <c r="H351" s="99"/>
      <c r="I351" s="99"/>
      <c r="J351" s="99"/>
      <c r="K351" s="99"/>
    </row>
    <row r="352" ht="15.75" customHeight="1">
      <c r="A352" s="99"/>
      <c r="C352" s="99"/>
      <c r="D352" s="99"/>
      <c r="E352" s="99"/>
      <c r="F352" s="99"/>
      <c r="G352" s="99"/>
      <c r="H352" s="99"/>
      <c r="I352" s="99"/>
      <c r="J352" s="99"/>
      <c r="K352" s="99"/>
    </row>
    <row r="353" ht="15.75" customHeight="1">
      <c r="A353" s="99"/>
      <c r="C353" s="99"/>
      <c r="D353" s="99"/>
      <c r="E353" s="99"/>
      <c r="F353" s="99"/>
      <c r="G353" s="99"/>
      <c r="H353" s="99"/>
      <c r="I353" s="99"/>
      <c r="J353" s="99"/>
      <c r="K353" s="99"/>
    </row>
    <row r="354" ht="15.75" customHeight="1">
      <c r="A354" s="99"/>
      <c r="C354" s="99"/>
      <c r="D354" s="99"/>
      <c r="E354" s="99"/>
      <c r="F354" s="99"/>
      <c r="G354" s="99"/>
      <c r="H354" s="99"/>
      <c r="I354" s="99"/>
      <c r="J354" s="99"/>
      <c r="K354" s="99"/>
    </row>
    <row r="355" ht="15.75" customHeight="1">
      <c r="A355" s="99"/>
      <c r="C355" s="99"/>
      <c r="D355" s="99"/>
      <c r="E355" s="99"/>
      <c r="F355" s="99"/>
      <c r="G355" s="99"/>
      <c r="H355" s="99"/>
      <c r="I355" s="99"/>
      <c r="J355" s="99"/>
      <c r="K355" s="99"/>
    </row>
    <row r="356" ht="15.75" customHeight="1">
      <c r="A356" s="99"/>
      <c r="C356" s="99"/>
      <c r="D356" s="99"/>
      <c r="E356" s="99"/>
      <c r="F356" s="99"/>
      <c r="G356" s="99"/>
      <c r="H356" s="99"/>
      <c r="I356" s="99"/>
      <c r="J356" s="99"/>
      <c r="K356" s="99"/>
    </row>
    <row r="357" ht="15.75" customHeight="1">
      <c r="A357" s="99"/>
      <c r="C357" s="99"/>
      <c r="D357" s="99"/>
      <c r="E357" s="99"/>
      <c r="F357" s="99"/>
      <c r="G357" s="99"/>
      <c r="H357" s="99"/>
      <c r="I357" s="99"/>
      <c r="J357" s="99"/>
      <c r="K357" s="99"/>
    </row>
    <row r="358" ht="15.75" customHeight="1">
      <c r="A358" s="99"/>
      <c r="C358" s="99"/>
      <c r="D358" s="99"/>
      <c r="E358" s="99"/>
      <c r="F358" s="99"/>
      <c r="G358" s="99"/>
      <c r="H358" s="99"/>
      <c r="I358" s="99"/>
      <c r="J358" s="99"/>
      <c r="K358" s="99"/>
    </row>
    <row r="359" ht="15.75" customHeight="1">
      <c r="A359" s="99"/>
      <c r="C359" s="99"/>
      <c r="D359" s="99"/>
      <c r="E359" s="99"/>
      <c r="F359" s="99"/>
      <c r="G359" s="99"/>
      <c r="H359" s="99"/>
      <c r="I359" s="99"/>
      <c r="J359" s="99"/>
      <c r="K359" s="99"/>
    </row>
    <row r="360" ht="15.75" customHeight="1">
      <c r="A360" s="99"/>
      <c r="C360" s="99"/>
      <c r="D360" s="99"/>
      <c r="E360" s="99"/>
      <c r="F360" s="99"/>
      <c r="G360" s="99"/>
      <c r="H360" s="99"/>
      <c r="I360" s="99"/>
      <c r="J360" s="99"/>
      <c r="K360" s="99"/>
    </row>
    <row r="361" ht="15.75" customHeight="1">
      <c r="A361" s="99"/>
      <c r="C361" s="99"/>
      <c r="D361" s="99"/>
      <c r="E361" s="99"/>
      <c r="F361" s="99"/>
      <c r="G361" s="99"/>
      <c r="H361" s="99"/>
      <c r="I361" s="99"/>
      <c r="J361" s="99"/>
      <c r="K361" s="99"/>
    </row>
    <row r="362" ht="15.75" customHeight="1">
      <c r="A362" s="99"/>
      <c r="C362" s="99"/>
      <c r="D362" s="99"/>
      <c r="E362" s="99"/>
      <c r="F362" s="99"/>
      <c r="G362" s="99"/>
      <c r="H362" s="99"/>
      <c r="I362" s="99"/>
      <c r="J362" s="99"/>
      <c r="K362" s="99"/>
    </row>
    <row r="363" ht="15.75" customHeight="1">
      <c r="A363" s="99"/>
      <c r="C363" s="99"/>
      <c r="D363" s="99"/>
      <c r="E363" s="99"/>
      <c r="F363" s="99"/>
      <c r="G363" s="99"/>
      <c r="H363" s="99"/>
      <c r="I363" s="99"/>
      <c r="J363" s="99"/>
      <c r="K363" s="99"/>
    </row>
    <row r="364" ht="15.75" customHeight="1">
      <c r="A364" s="99"/>
      <c r="C364" s="99"/>
      <c r="D364" s="99"/>
      <c r="E364" s="99"/>
      <c r="F364" s="99"/>
      <c r="G364" s="99"/>
      <c r="H364" s="99"/>
      <c r="I364" s="99"/>
      <c r="J364" s="99"/>
      <c r="K364" s="99"/>
    </row>
    <row r="365" ht="15.75" customHeight="1">
      <c r="A365" s="99"/>
      <c r="C365" s="99"/>
      <c r="D365" s="99"/>
      <c r="E365" s="99"/>
      <c r="F365" s="99"/>
      <c r="G365" s="99"/>
      <c r="H365" s="99"/>
      <c r="I365" s="99"/>
      <c r="J365" s="99"/>
      <c r="K365" s="99"/>
    </row>
    <row r="366" ht="15.75" customHeight="1">
      <c r="A366" s="99"/>
      <c r="C366" s="99"/>
      <c r="D366" s="99"/>
      <c r="E366" s="99"/>
      <c r="F366" s="99"/>
      <c r="G366" s="99"/>
      <c r="H366" s="99"/>
      <c r="I366" s="99"/>
      <c r="J366" s="99"/>
      <c r="K366" s="99"/>
    </row>
    <row r="367" ht="15.75" customHeight="1">
      <c r="A367" s="99"/>
      <c r="C367" s="99"/>
      <c r="D367" s="99"/>
      <c r="E367" s="99"/>
      <c r="F367" s="99"/>
      <c r="G367" s="99"/>
      <c r="H367" s="99"/>
      <c r="I367" s="99"/>
      <c r="J367" s="99"/>
      <c r="K367" s="99"/>
    </row>
    <row r="368" ht="15.75" customHeight="1">
      <c r="A368" s="99"/>
      <c r="C368" s="99"/>
      <c r="D368" s="99"/>
      <c r="E368" s="99"/>
      <c r="F368" s="99"/>
      <c r="G368" s="99"/>
      <c r="H368" s="99"/>
      <c r="I368" s="99"/>
      <c r="J368" s="99"/>
      <c r="K368" s="99"/>
    </row>
    <row r="369" ht="15.75" customHeight="1">
      <c r="A369" s="99"/>
      <c r="C369" s="99"/>
      <c r="D369" s="99"/>
      <c r="E369" s="99"/>
      <c r="F369" s="99"/>
      <c r="G369" s="99"/>
      <c r="H369" s="99"/>
      <c r="I369" s="99"/>
      <c r="J369" s="99"/>
      <c r="K369" s="99"/>
    </row>
    <row r="370" ht="15.75" customHeight="1">
      <c r="A370" s="99"/>
      <c r="C370" s="99"/>
      <c r="D370" s="99"/>
      <c r="E370" s="99"/>
      <c r="F370" s="99"/>
      <c r="G370" s="99"/>
      <c r="H370" s="99"/>
      <c r="I370" s="99"/>
      <c r="J370" s="99"/>
      <c r="K370" s="99"/>
    </row>
    <row r="371" ht="15.75" customHeight="1">
      <c r="A371" s="99"/>
      <c r="C371" s="99"/>
      <c r="D371" s="99"/>
      <c r="E371" s="99"/>
      <c r="F371" s="99"/>
      <c r="G371" s="99"/>
      <c r="H371" s="99"/>
      <c r="I371" s="99"/>
      <c r="J371" s="99"/>
      <c r="K371" s="99"/>
    </row>
    <row r="372" ht="15.75" customHeight="1">
      <c r="A372" s="99"/>
      <c r="C372" s="99"/>
      <c r="D372" s="99"/>
      <c r="E372" s="99"/>
      <c r="F372" s="99"/>
      <c r="G372" s="99"/>
      <c r="H372" s="99"/>
      <c r="I372" s="99"/>
      <c r="J372" s="99"/>
      <c r="K372" s="99"/>
    </row>
    <row r="373" ht="15.75" customHeight="1">
      <c r="A373" s="99"/>
      <c r="C373" s="99"/>
      <c r="D373" s="99"/>
      <c r="E373" s="99"/>
      <c r="F373" s="99"/>
      <c r="G373" s="99"/>
      <c r="H373" s="99"/>
      <c r="I373" s="99"/>
      <c r="J373" s="99"/>
      <c r="K373" s="99"/>
    </row>
    <row r="374" ht="15.75" customHeight="1">
      <c r="A374" s="99"/>
      <c r="C374" s="99"/>
      <c r="D374" s="99"/>
      <c r="E374" s="99"/>
      <c r="F374" s="99"/>
      <c r="G374" s="99"/>
      <c r="H374" s="99"/>
      <c r="I374" s="99"/>
      <c r="J374" s="99"/>
      <c r="K374" s="99"/>
    </row>
    <row r="375" ht="15.75" customHeight="1">
      <c r="A375" s="99"/>
      <c r="C375" s="99"/>
      <c r="D375" s="99"/>
      <c r="E375" s="99"/>
      <c r="F375" s="99"/>
      <c r="G375" s="99"/>
      <c r="H375" s="99"/>
      <c r="I375" s="99"/>
      <c r="J375" s="99"/>
      <c r="K375" s="99"/>
    </row>
    <row r="376" ht="15.75" customHeight="1">
      <c r="A376" s="99"/>
      <c r="C376" s="99"/>
      <c r="D376" s="99"/>
      <c r="E376" s="99"/>
      <c r="F376" s="99"/>
      <c r="G376" s="99"/>
      <c r="H376" s="99"/>
      <c r="I376" s="99"/>
      <c r="J376" s="99"/>
      <c r="K376" s="99"/>
    </row>
    <row r="377" ht="15.75" customHeight="1">
      <c r="A377" s="99"/>
      <c r="C377" s="99"/>
      <c r="D377" s="99"/>
      <c r="E377" s="99"/>
      <c r="F377" s="99"/>
      <c r="G377" s="99"/>
      <c r="H377" s="99"/>
      <c r="I377" s="99"/>
      <c r="J377" s="99"/>
      <c r="K377" s="99"/>
    </row>
    <row r="378" ht="15.75" customHeight="1">
      <c r="A378" s="99"/>
      <c r="C378" s="99"/>
      <c r="D378" s="99"/>
      <c r="E378" s="99"/>
      <c r="F378" s="99"/>
      <c r="G378" s="99"/>
      <c r="H378" s="99"/>
      <c r="I378" s="99"/>
      <c r="J378" s="99"/>
      <c r="K378" s="99"/>
    </row>
    <row r="379" ht="15.75" customHeight="1">
      <c r="A379" s="99"/>
      <c r="C379" s="99"/>
      <c r="D379" s="99"/>
      <c r="E379" s="99"/>
      <c r="F379" s="99"/>
      <c r="G379" s="99"/>
      <c r="H379" s="99"/>
      <c r="I379" s="99"/>
      <c r="J379" s="99"/>
      <c r="K379" s="99"/>
    </row>
    <row r="380" ht="15.75" customHeight="1">
      <c r="A380" s="99"/>
      <c r="C380" s="99"/>
      <c r="D380" s="99"/>
      <c r="E380" s="99"/>
      <c r="F380" s="99"/>
      <c r="G380" s="99"/>
      <c r="H380" s="99"/>
      <c r="I380" s="99"/>
      <c r="J380" s="99"/>
      <c r="K380" s="99"/>
    </row>
    <row r="381" ht="15.75" customHeight="1">
      <c r="A381" s="99"/>
      <c r="C381" s="99"/>
      <c r="D381" s="99"/>
      <c r="E381" s="99"/>
      <c r="F381" s="99"/>
      <c r="G381" s="99"/>
      <c r="H381" s="99"/>
      <c r="I381" s="99"/>
      <c r="J381" s="99"/>
      <c r="K381" s="99"/>
    </row>
    <row r="382" ht="15.75" customHeight="1">
      <c r="A382" s="99"/>
      <c r="C382" s="99"/>
      <c r="D382" s="99"/>
      <c r="E382" s="99"/>
      <c r="F382" s="99"/>
      <c r="G382" s="99"/>
      <c r="H382" s="99"/>
      <c r="I382" s="99"/>
      <c r="J382" s="99"/>
      <c r="K382" s="99"/>
    </row>
    <row r="383" ht="15.75" customHeight="1">
      <c r="A383" s="99"/>
      <c r="C383" s="99"/>
      <c r="D383" s="99"/>
      <c r="E383" s="99"/>
      <c r="F383" s="99"/>
      <c r="G383" s="99"/>
      <c r="H383" s="99"/>
      <c r="I383" s="99"/>
      <c r="J383" s="99"/>
      <c r="K383" s="99"/>
    </row>
    <row r="384" ht="15.75" customHeight="1">
      <c r="A384" s="99"/>
      <c r="C384" s="99"/>
      <c r="D384" s="99"/>
      <c r="E384" s="99"/>
      <c r="F384" s="99"/>
      <c r="G384" s="99"/>
      <c r="H384" s="99"/>
      <c r="I384" s="99"/>
      <c r="J384" s="99"/>
      <c r="K384" s="99"/>
    </row>
    <row r="385" ht="15.75" customHeight="1">
      <c r="A385" s="99"/>
      <c r="C385" s="99"/>
      <c r="D385" s="99"/>
      <c r="E385" s="99"/>
      <c r="F385" s="99"/>
      <c r="G385" s="99"/>
      <c r="H385" s="99"/>
      <c r="I385" s="99"/>
      <c r="J385" s="99"/>
      <c r="K385" s="99"/>
    </row>
    <row r="386" ht="15.75" customHeight="1">
      <c r="A386" s="99"/>
      <c r="C386" s="99"/>
      <c r="D386" s="99"/>
      <c r="E386" s="99"/>
      <c r="F386" s="99"/>
      <c r="G386" s="99"/>
      <c r="H386" s="99"/>
      <c r="I386" s="99"/>
      <c r="J386" s="99"/>
      <c r="K386" s="99"/>
    </row>
    <row r="387" ht="15.75" customHeight="1">
      <c r="A387" s="99"/>
      <c r="C387" s="99"/>
      <c r="D387" s="99"/>
      <c r="E387" s="99"/>
      <c r="F387" s="99"/>
      <c r="G387" s="99"/>
      <c r="H387" s="99"/>
      <c r="I387" s="99"/>
      <c r="J387" s="99"/>
      <c r="K387" s="99"/>
    </row>
    <row r="388" ht="15.75" customHeight="1">
      <c r="A388" s="99"/>
      <c r="C388" s="99"/>
      <c r="D388" s="99"/>
      <c r="E388" s="99"/>
      <c r="F388" s="99"/>
      <c r="G388" s="99"/>
      <c r="H388" s="99"/>
      <c r="I388" s="99"/>
      <c r="J388" s="99"/>
      <c r="K388" s="99"/>
    </row>
    <row r="389" ht="15.75" customHeight="1">
      <c r="A389" s="99"/>
      <c r="C389" s="99"/>
      <c r="D389" s="99"/>
      <c r="E389" s="99"/>
      <c r="F389" s="99"/>
      <c r="G389" s="99"/>
      <c r="H389" s="99"/>
      <c r="I389" s="99"/>
      <c r="J389" s="99"/>
      <c r="K389" s="99"/>
    </row>
    <row r="390" ht="15.75" customHeight="1">
      <c r="A390" s="99"/>
      <c r="C390" s="99"/>
      <c r="D390" s="99"/>
      <c r="E390" s="99"/>
      <c r="F390" s="99"/>
      <c r="G390" s="99"/>
      <c r="H390" s="99"/>
      <c r="I390" s="99"/>
      <c r="J390" s="99"/>
      <c r="K390" s="99"/>
    </row>
    <row r="391" ht="15.75" customHeight="1">
      <c r="A391" s="99"/>
      <c r="C391" s="99"/>
      <c r="D391" s="99"/>
      <c r="E391" s="99"/>
      <c r="F391" s="99"/>
      <c r="G391" s="99"/>
      <c r="H391" s="99"/>
      <c r="I391" s="99"/>
      <c r="J391" s="99"/>
      <c r="K391" s="99"/>
    </row>
    <row r="392" ht="15.75" customHeight="1">
      <c r="A392" s="99"/>
      <c r="C392" s="99"/>
      <c r="D392" s="99"/>
      <c r="E392" s="99"/>
      <c r="F392" s="99"/>
      <c r="G392" s="99"/>
      <c r="H392" s="99"/>
      <c r="I392" s="99"/>
      <c r="J392" s="99"/>
      <c r="K392" s="99"/>
    </row>
    <row r="393" ht="15.75" customHeight="1">
      <c r="A393" s="99"/>
      <c r="C393" s="99"/>
      <c r="D393" s="99"/>
      <c r="E393" s="99"/>
      <c r="F393" s="99"/>
      <c r="G393" s="99"/>
      <c r="H393" s="99"/>
      <c r="I393" s="99"/>
      <c r="J393" s="99"/>
      <c r="K393" s="99"/>
    </row>
    <row r="394" ht="15.75" customHeight="1">
      <c r="A394" s="99"/>
      <c r="C394" s="99"/>
      <c r="D394" s="99"/>
      <c r="E394" s="99"/>
      <c r="F394" s="99"/>
      <c r="G394" s="99"/>
      <c r="H394" s="99"/>
      <c r="I394" s="99"/>
      <c r="J394" s="99"/>
      <c r="K394" s="99"/>
    </row>
    <row r="395" ht="15.75" customHeight="1">
      <c r="A395" s="99"/>
      <c r="C395" s="99"/>
      <c r="D395" s="99"/>
      <c r="E395" s="99"/>
      <c r="F395" s="99"/>
      <c r="G395" s="99"/>
      <c r="H395" s="99"/>
      <c r="I395" s="99"/>
      <c r="J395" s="99"/>
      <c r="K395" s="99"/>
    </row>
    <row r="396" ht="15.75" customHeight="1">
      <c r="A396" s="99"/>
      <c r="C396" s="99"/>
      <c r="D396" s="99"/>
      <c r="E396" s="99"/>
      <c r="F396" s="99"/>
      <c r="G396" s="99"/>
      <c r="H396" s="99"/>
      <c r="I396" s="99"/>
      <c r="J396" s="99"/>
      <c r="K396" s="99"/>
    </row>
    <row r="397" ht="15.75" customHeight="1">
      <c r="A397" s="99"/>
      <c r="C397" s="99"/>
      <c r="D397" s="99"/>
      <c r="E397" s="99"/>
      <c r="F397" s="99"/>
      <c r="G397" s="99"/>
      <c r="H397" s="99"/>
      <c r="I397" s="99"/>
      <c r="J397" s="99"/>
      <c r="K397" s="99"/>
    </row>
    <row r="398" ht="15.75" customHeight="1">
      <c r="A398" s="99"/>
      <c r="C398" s="99"/>
      <c r="D398" s="99"/>
      <c r="E398" s="99"/>
      <c r="F398" s="99"/>
      <c r="G398" s="99"/>
      <c r="H398" s="99"/>
      <c r="I398" s="99"/>
      <c r="J398" s="99"/>
      <c r="K398" s="99"/>
    </row>
    <row r="399" ht="15.75" customHeight="1">
      <c r="A399" s="99"/>
      <c r="C399" s="99"/>
      <c r="D399" s="99"/>
      <c r="E399" s="99"/>
      <c r="F399" s="99"/>
      <c r="G399" s="99"/>
      <c r="H399" s="99"/>
      <c r="I399" s="99"/>
      <c r="J399" s="99"/>
      <c r="K399" s="99"/>
    </row>
    <row r="400" ht="15.75" customHeight="1">
      <c r="A400" s="99"/>
      <c r="C400" s="99"/>
      <c r="D400" s="99"/>
      <c r="E400" s="99"/>
      <c r="F400" s="99"/>
      <c r="G400" s="99"/>
      <c r="H400" s="99"/>
      <c r="I400" s="99"/>
      <c r="J400" s="99"/>
      <c r="K400" s="99"/>
    </row>
    <row r="401" ht="15.75" customHeight="1">
      <c r="A401" s="99"/>
      <c r="C401" s="99"/>
      <c r="D401" s="99"/>
      <c r="E401" s="99"/>
      <c r="F401" s="99"/>
      <c r="G401" s="99"/>
      <c r="H401" s="99"/>
      <c r="I401" s="99"/>
      <c r="J401" s="99"/>
      <c r="K401" s="99"/>
    </row>
    <row r="402" ht="15.75" customHeight="1">
      <c r="A402" s="99"/>
      <c r="C402" s="99"/>
      <c r="D402" s="99"/>
      <c r="E402" s="99"/>
      <c r="F402" s="99"/>
      <c r="G402" s="99"/>
      <c r="H402" s="99"/>
      <c r="I402" s="99"/>
      <c r="J402" s="99"/>
      <c r="K402" s="99"/>
    </row>
    <row r="403" ht="15.75" customHeight="1">
      <c r="A403" s="99"/>
      <c r="C403" s="99"/>
      <c r="D403" s="99"/>
      <c r="E403" s="99"/>
      <c r="F403" s="99"/>
      <c r="G403" s="99"/>
      <c r="H403" s="99"/>
      <c r="I403" s="99"/>
      <c r="J403" s="99"/>
      <c r="K403" s="99"/>
    </row>
    <row r="404" ht="15.75" customHeight="1">
      <c r="A404" s="99"/>
      <c r="C404" s="99"/>
      <c r="D404" s="99"/>
      <c r="E404" s="99"/>
      <c r="F404" s="99"/>
      <c r="G404" s="99"/>
      <c r="H404" s="99"/>
      <c r="I404" s="99"/>
      <c r="J404" s="99"/>
      <c r="K404" s="99"/>
    </row>
    <row r="405" ht="15.75" customHeight="1">
      <c r="A405" s="99"/>
      <c r="C405" s="99"/>
      <c r="D405" s="99"/>
      <c r="E405" s="99"/>
      <c r="F405" s="99"/>
      <c r="G405" s="99"/>
      <c r="H405" s="99"/>
      <c r="I405" s="99"/>
      <c r="J405" s="99"/>
      <c r="K405" s="99"/>
    </row>
    <row r="406" ht="15.75" customHeight="1">
      <c r="A406" s="99"/>
      <c r="C406" s="99"/>
      <c r="D406" s="99"/>
      <c r="E406" s="99"/>
      <c r="F406" s="99"/>
      <c r="G406" s="99"/>
      <c r="H406" s="99"/>
      <c r="I406" s="99"/>
      <c r="J406" s="99"/>
      <c r="K406" s="99"/>
    </row>
    <row r="407" ht="15.75" customHeight="1">
      <c r="A407" s="99"/>
      <c r="C407" s="99"/>
      <c r="D407" s="99"/>
      <c r="E407" s="99"/>
      <c r="F407" s="99"/>
      <c r="G407" s="99"/>
      <c r="H407" s="99"/>
      <c r="I407" s="99"/>
      <c r="J407" s="99"/>
      <c r="K407" s="99"/>
    </row>
    <row r="408" ht="15.75" customHeight="1">
      <c r="A408" s="99"/>
      <c r="C408" s="99"/>
      <c r="D408" s="99"/>
      <c r="E408" s="99"/>
      <c r="F408" s="99"/>
      <c r="G408" s="99"/>
      <c r="H408" s="99"/>
      <c r="I408" s="99"/>
      <c r="J408" s="99"/>
      <c r="K408" s="99"/>
    </row>
    <row r="409" ht="15.75" customHeight="1">
      <c r="A409" s="99"/>
      <c r="C409" s="99"/>
      <c r="D409" s="99"/>
      <c r="E409" s="99"/>
      <c r="F409" s="99"/>
      <c r="G409" s="99"/>
      <c r="H409" s="99"/>
      <c r="I409" s="99"/>
      <c r="J409" s="99"/>
      <c r="K409" s="99"/>
    </row>
    <row r="410" ht="15.75" customHeight="1">
      <c r="A410" s="99"/>
      <c r="C410" s="99"/>
      <c r="D410" s="99"/>
      <c r="E410" s="99"/>
      <c r="F410" s="99"/>
      <c r="G410" s="99"/>
      <c r="H410" s="99"/>
      <c r="I410" s="99"/>
      <c r="J410" s="99"/>
      <c r="K410" s="99"/>
    </row>
    <row r="411" ht="15.75" customHeight="1">
      <c r="A411" s="99"/>
      <c r="C411" s="99"/>
      <c r="D411" s="99"/>
      <c r="E411" s="99"/>
      <c r="F411" s="99"/>
      <c r="G411" s="99"/>
      <c r="H411" s="99"/>
      <c r="I411" s="99"/>
      <c r="J411" s="99"/>
      <c r="K411" s="99"/>
    </row>
    <row r="412" ht="15.75" customHeight="1">
      <c r="A412" s="99"/>
      <c r="C412" s="99"/>
      <c r="D412" s="99"/>
      <c r="E412" s="99"/>
      <c r="F412" s="99"/>
      <c r="G412" s="99"/>
      <c r="H412" s="99"/>
      <c r="I412" s="99"/>
      <c r="J412" s="99"/>
      <c r="K412" s="99"/>
    </row>
    <row r="413" ht="15.75" customHeight="1">
      <c r="A413" s="99"/>
      <c r="C413" s="99"/>
      <c r="D413" s="99"/>
      <c r="E413" s="99"/>
      <c r="F413" s="99"/>
      <c r="G413" s="99"/>
      <c r="H413" s="99"/>
      <c r="I413" s="99"/>
      <c r="J413" s="99"/>
      <c r="K413" s="99"/>
    </row>
    <row r="414" ht="15.75" customHeight="1">
      <c r="A414" s="99"/>
      <c r="C414" s="99"/>
      <c r="D414" s="99"/>
      <c r="E414" s="99"/>
      <c r="F414" s="99"/>
      <c r="G414" s="99"/>
      <c r="H414" s="99"/>
      <c r="I414" s="99"/>
      <c r="J414" s="99"/>
      <c r="K414" s="99"/>
    </row>
    <row r="415" ht="15.75" customHeight="1">
      <c r="A415" s="99"/>
      <c r="C415" s="99"/>
      <c r="D415" s="99"/>
      <c r="E415" s="99"/>
      <c r="F415" s="99"/>
      <c r="G415" s="99"/>
      <c r="H415" s="99"/>
      <c r="I415" s="99"/>
      <c r="J415" s="99"/>
      <c r="K415" s="99"/>
    </row>
    <row r="416" ht="15.75" customHeight="1">
      <c r="A416" s="99"/>
      <c r="C416" s="99"/>
      <c r="D416" s="99"/>
      <c r="E416" s="99"/>
      <c r="F416" s="99"/>
      <c r="G416" s="99"/>
      <c r="H416" s="99"/>
      <c r="I416" s="99"/>
      <c r="J416" s="99"/>
      <c r="K416" s="99"/>
    </row>
    <row r="417" ht="15.75" customHeight="1">
      <c r="A417" s="99"/>
      <c r="C417" s="99"/>
      <c r="D417" s="99"/>
      <c r="E417" s="99"/>
      <c r="F417" s="99"/>
      <c r="G417" s="99"/>
      <c r="H417" s="99"/>
      <c r="I417" s="99"/>
      <c r="J417" s="99"/>
      <c r="K417" s="99"/>
    </row>
    <row r="418" ht="15.75" customHeight="1">
      <c r="A418" s="99"/>
      <c r="C418" s="99"/>
      <c r="D418" s="99"/>
      <c r="E418" s="99"/>
      <c r="F418" s="99"/>
      <c r="G418" s="99"/>
      <c r="H418" s="99"/>
      <c r="I418" s="99"/>
      <c r="J418" s="99"/>
      <c r="K418" s="99"/>
    </row>
    <row r="419" ht="15.75" customHeight="1">
      <c r="A419" s="99"/>
      <c r="C419" s="99"/>
      <c r="D419" s="99"/>
      <c r="E419" s="99"/>
      <c r="F419" s="99"/>
      <c r="G419" s="99"/>
      <c r="H419" s="99"/>
      <c r="I419" s="99"/>
      <c r="J419" s="99"/>
      <c r="K419" s="99"/>
    </row>
    <row r="420" ht="15.75" customHeight="1">
      <c r="A420" s="99"/>
      <c r="C420" s="99"/>
      <c r="D420" s="99"/>
      <c r="E420" s="99"/>
      <c r="F420" s="99"/>
      <c r="G420" s="99"/>
      <c r="H420" s="99"/>
      <c r="I420" s="99"/>
      <c r="J420" s="99"/>
      <c r="K420" s="99"/>
    </row>
    <row r="421" ht="15.75" customHeight="1">
      <c r="A421" s="99"/>
      <c r="C421" s="99"/>
      <c r="D421" s="99"/>
      <c r="E421" s="99"/>
      <c r="F421" s="99"/>
      <c r="G421" s="99"/>
      <c r="H421" s="99"/>
      <c r="I421" s="99"/>
      <c r="J421" s="99"/>
      <c r="K421" s="99"/>
    </row>
    <row r="422" ht="15.75" customHeight="1">
      <c r="A422" s="99"/>
      <c r="C422" s="99"/>
      <c r="D422" s="99"/>
      <c r="E422" s="99"/>
      <c r="F422" s="99"/>
      <c r="G422" s="99"/>
      <c r="H422" s="99"/>
      <c r="I422" s="99"/>
      <c r="J422" s="99"/>
      <c r="K422" s="99"/>
    </row>
    <row r="423" ht="15.75" customHeight="1">
      <c r="A423" s="99"/>
      <c r="C423" s="99"/>
      <c r="D423" s="99"/>
      <c r="E423" s="99"/>
      <c r="F423" s="99"/>
      <c r="G423" s="99"/>
      <c r="H423" s="99"/>
      <c r="I423" s="99"/>
      <c r="J423" s="99"/>
      <c r="K423" s="99"/>
    </row>
    <row r="424" ht="15.75" customHeight="1">
      <c r="A424" s="99"/>
      <c r="C424" s="99"/>
      <c r="D424" s="99"/>
      <c r="E424" s="99"/>
      <c r="F424" s="99"/>
      <c r="G424" s="99"/>
      <c r="H424" s="99"/>
      <c r="I424" s="99"/>
      <c r="J424" s="99"/>
      <c r="K424" s="99"/>
    </row>
    <row r="425" ht="15.75" customHeight="1">
      <c r="A425" s="99"/>
      <c r="C425" s="99"/>
      <c r="D425" s="99"/>
      <c r="E425" s="99"/>
      <c r="F425" s="99"/>
      <c r="G425" s="99"/>
      <c r="H425" s="99"/>
      <c r="I425" s="99"/>
      <c r="J425" s="99"/>
      <c r="K425" s="99"/>
    </row>
    <row r="426" ht="15.75" customHeight="1">
      <c r="A426" s="99"/>
      <c r="C426" s="99"/>
      <c r="D426" s="99"/>
      <c r="E426" s="99"/>
      <c r="F426" s="99"/>
      <c r="G426" s="99"/>
      <c r="H426" s="99"/>
      <c r="I426" s="99"/>
      <c r="J426" s="99"/>
      <c r="K426" s="99"/>
    </row>
    <row r="427" ht="15.75" customHeight="1">
      <c r="A427" s="99"/>
      <c r="C427" s="99"/>
      <c r="D427" s="99"/>
      <c r="E427" s="99"/>
      <c r="F427" s="99"/>
      <c r="G427" s="99"/>
      <c r="H427" s="99"/>
      <c r="I427" s="99"/>
      <c r="J427" s="99"/>
      <c r="K427" s="99"/>
    </row>
    <row r="428" ht="15.75" customHeight="1">
      <c r="A428" s="99"/>
      <c r="C428" s="99"/>
      <c r="D428" s="99"/>
      <c r="E428" s="99"/>
      <c r="F428" s="99"/>
      <c r="G428" s="99"/>
      <c r="H428" s="99"/>
      <c r="I428" s="99"/>
      <c r="J428" s="99"/>
      <c r="K428" s="99"/>
    </row>
    <row r="429" ht="15.75" customHeight="1">
      <c r="A429" s="99"/>
      <c r="C429" s="99"/>
      <c r="D429" s="99"/>
      <c r="E429" s="99"/>
      <c r="F429" s="99"/>
      <c r="G429" s="99"/>
      <c r="H429" s="99"/>
      <c r="I429" s="99"/>
      <c r="J429" s="99"/>
      <c r="K429" s="99"/>
    </row>
    <row r="430" ht="15.75" customHeight="1">
      <c r="A430" s="99"/>
      <c r="C430" s="99"/>
      <c r="D430" s="99"/>
      <c r="E430" s="99"/>
      <c r="F430" s="99"/>
      <c r="G430" s="99"/>
      <c r="H430" s="99"/>
      <c r="I430" s="99"/>
      <c r="J430" s="99"/>
      <c r="K430" s="99"/>
    </row>
    <row r="431" ht="15.75" customHeight="1">
      <c r="A431" s="99"/>
      <c r="C431" s="99"/>
      <c r="D431" s="99"/>
      <c r="E431" s="99"/>
      <c r="F431" s="99"/>
      <c r="G431" s="99"/>
      <c r="H431" s="99"/>
      <c r="I431" s="99"/>
      <c r="J431" s="99"/>
      <c r="K431" s="99"/>
    </row>
    <row r="432" ht="15.75" customHeight="1">
      <c r="A432" s="99"/>
      <c r="C432" s="99"/>
      <c r="D432" s="99"/>
      <c r="E432" s="99"/>
      <c r="F432" s="99"/>
      <c r="G432" s="99"/>
      <c r="H432" s="99"/>
      <c r="I432" s="99"/>
      <c r="J432" s="99"/>
      <c r="K432" s="99"/>
    </row>
    <row r="433" ht="15.75" customHeight="1">
      <c r="A433" s="99"/>
      <c r="C433" s="99"/>
      <c r="D433" s="99"/>
      <c r="E433" s="99"/>
      <c r="F433" s="99"/>
      <c r="G433" s="99"/>
      <c r="H433" s="99"/>
      <c r="I433" s="99"/>
      <c r="J433" s="99"/>
      <c r="K433" s="99"/>
    </row>
    <row r="434" ht="15.75" customHeight="1">
      <c r="A434" s="99"/>
      <c r="C434" s="99"/>
      <c r="D434" s="99"/>
      <c r="E434" s="99"/>
      <c r="F434" s="99"/>
      <c r="G434" s="99"/>
      <c r="H434" s="99"/>
      <c r="I434" s="99"/>
      <c r="J434" s="99"/>
      <c r="K434" s="99"/>
    </row>
    <row r="435" ht="15.75" customHeight="1">
      <c r="A435" s="99"/>
      <c r="C435" s="99"/>
      <c r="D435" s="99"/>
      <c r="E435" s="99"/>
      <c r="F435" s="99"/>
      <c r="G435" s="99"/>
      <c r="H435" s="99"/>
      <c r="I435" s="99"/>
      <c r="J435" s="99"/>
      <c r="K435" s="99"/>
    </row>
    <row r="436" ht="15.75" customHeight="1">
      <c r="A436" s="99"/>
      <c r="C436" s="99"/>
      <c r="D436" s="99"/>
      <c r="E436" s="99"/>
      <c r="F436" s="99"/>
      <c r="G436" s="99"/>
      <c r="H436" s="99"/>
      <c r="I436" s="99"/>
      <c r="J436" s="99"/>
      <c r="K436" s="99"/>
    </row>
    <row r="437" ht="15.75" customHeight="1">
      <c r="A437" s="99"/>
      <c r="C437" s="99"/>
      <c r="D437" s="99"/>
      <c r="E437" s="99"/>
      <c r="F437" s="99"/>
      <c r="G437" s="99"/>
      <c r="H437" s="99"/>
      <c r="I437" s="99"/>
      <c r="J437" s="99"/>
      <c r="K437" s="99"/>
    </row>
    <row r="438" ht="15.75" customHeight="1">
      <c r="A438" s="99"/>
      <c r="C438" s="99"/>
      <c r="D438" s="99"/>
      <c r="E438" s="99"/>
      <c r="F438" s="99"/>
      <c r="G438" s="99"/>
      <c r="H438" s="99"/>
      <c r="I438" s="99"/>
      <c r="J438" s="99"/>
      <c r="K438" s="99"/>
    </row>
    <row r="439" ht="15.75" customHeight="1">
      <c r="A439" s="99"/>
      <c r="C439" s="99"/>
      <c r="D439" s="99"/>
      <c r="E439" s="99"/>
      <c r="F439" s="99"/>
      <c r="G439" s="99"/>
      <c r="H439" s="99"/>
      <c r="I439" s="99"/>
      <c r="J439" s="99"/>
      <c r="K439" s="99"/>
    </row>
    <row r="440" ht="15.75" customHeight="1">
      <c r="A440" s="99"/>
      <c r="C440" s="99"/>
      <c r="D440" s="99"/>
      <c r="E440" s="99"/>
      <c r="F440" s="99"/>
      <c r="G440" s="99"/>
      <c r="H440" s="99"/>
      <c r="I440" s="99"/>
      <c r="J440" s="99"/>
      <c r="K440" s="99"/>
    </row>
    <row r="441" ht="15.75" customHeight="1">
      <c r="A441" s="99"/>
      <c r="C441" s="99"/>
      <c r="D441" s="99"/>
      <c r="E441" s="99"/>
      <c r="F441" s="99"/>
      <c r="G441" s="99"/>
      <c r="H441" s="99"/>
      <c r="I441" s="99"/>
      <c r="J441" s="99"/>
      <c r="K441" s="99"/>
    </row>
    <row r="442" ht="15.75" customHeight="1">
      <c r="A442" s="99"/>
      <c r="C442" s="99"/>
      <c r="D442" s="99"/>
      <c r="E442" s="99"/>
      <c r="F442" s="99"/>
      <c r="G442" s="99"/>
      <c r="H442" s="99"/>
      <c r="I442" s="99"/>
      <c r="J442" s="99"/>
      <c r="K442" s="99"/>
    </row>
    <row r="443" ht="15.75" customHeight="1">
      <c r="A443" s="99"/>
      <c r="C443" s="99"/>
      <c r="D443" s="99"/>
      <c r="E443" s="99"/>
      <c r="F443" s="99"/>
      <c r="G443" s="99"/>
      <c r="H443" s="99"/>
      <c r="I443" s="99"/>
      <c r="J443" s="99"/>
      <c r="K443" s="99"/>
    </row>
    <row r="444" ht="15.75" customHeight="1">
      <c r="A444" s="99"/>
      <c r="C444" s="99"/>
      <c r="D444" s="99"/>
      <c r="E444" s="99"/>
      <c r="F444" s="99"/>
      <c r="G444" s="99"/>
      <c r="H444" s="99"/>
      <c r="I444" s="99"/>
      <c r="J444" s="99"/>
      <c r="K444" s="99"/>
    </row>
    <row r="445" ht="15.75" customHeight="1">
      <c r="A445" s="99"/>
      <c r="C445" s="99"/>
      <c r="D445" s="99"/>
      <c r="E445" s="99"/>
      <c r="F445" s="99"/>
      <c r="G445" s="99"/>
      <c r="H445" s="99"/>
      <c r="I445" s="99"/>
      <c r="J445" s="99"/>
      <c r="K445" s="99"/>
    </row>
    <row r="446" ht="15.75" customHeight="1">
      <c r="A446" s="99"/>
      <c r="C446" s="99"/>
      <c r="D446" s="99"/>
      <c r="E446" s="99"/>
      <c r="F446" s="99"/>
      <c r="G446" s="99"/>
      <c r="H446" s="99"/>
      <c r="I446" s="99"/>
      <c r="J446" s="99"/>
      <c r="K446" s="99"/>
    </row>
    <row r="447" ht="15.75" customHeight="1">
      <c r="A447" s="99"/>
      <c r="C447" s="99"/>
      <c r="D447" s="99"/>
      <c r="E447" s="99"/>
      <c r="F447" s="99"/>
      <c r="G447" s="99"/>
      <c r="H447" s="99"/>
      <c r="I447" s="99"/>
      <c r="J447" s="99"/>
      <c r="K447" s="99"/>
    </row>
    <row r="448" ht="15.75" customHeight="1">
      <c r="A448" s="99"/>
      <c r="C448" s="99"/>
      <c r="D448" s="99"/>
      <c r="E448" s="99"/>
      <c r="F448" s="99"/>
      <c r="G448" s="99"/>
      <c r="H448" s="99"/>
      <c r="I448" s="99"/>
      <c r="J448" s="99"/>
      <c r="K448" s="99"/>
    </row>
    <row r="449" ht="15.75" customHeight="1">
      <c r="A449" s="99"/>
      <c r="C449" s="99"/>
      <c r="D449" s="99"/>
      <c r="E449" s="99"/>
      <c r="F449" s="99"/>
      <c r="G449" s="99"/>
      <c r="H449" s="99"/>
      <c r="I449" s="99"/>
      <c r="J449" s="99"/>
      <c r="K449" s="99"/>
    </row>
    <row r="450" ht="15.75" customHeight="1">
      <c r="A450" s="99"/>
      <c r="C450" s="99"/>
      <c r="D450" s="99"/>
      <c r="E450" s="99"/>
      <c r="F450" s="99"/>
      <c r="G450" s="99"/>
      <c r="H450" s="99"/>
      <c r="I450" s="99"/>
      <c r="J450" s="99"/>
      <c r="K450" s="99"/>
    </row>
    <row r="451" ht="15.75" customHeight="1">
      <c r="A451" s="99"/>
      <c r="C451" s="99"/>
      <c r="D451" s="99"/>
      <c r="E451" s="99"/>
      <c r="F451" s="99"/>
      <c r="G451" s="99"/>
      <c r="H451" s="99"/>
      <c r="I451" s="99"/>
      <c r="J451" s="99"/>
      <c r="K451" s="99"/>
    </row>
    <row r="452" ht="15.75" customHeight="1">
      <c r="A452" s="99"/>
      <c r="C452" s="99"/>
      <c r="D452" s="99"/>
      <c r="E452" s="99"/>
      <c r="F452" s="99"/>
      <c r="G452" s="99"/>
      <c r="H452" s="99"/>
      <c r="I452" s="99"/>
      <c r="J452" s="99"/>
      <c r="K452" s="99"/>
    </row>
    <row r="453" ht="15.75" customHeight="1">
      <c r="A453" s="99"/>
      <c r="C453" s="99"/>
      <c r="D453" s="99"/>
      <c r="E453" s="99"/>
      <c r="F453" s="99"/>
      <c r="G453" s="99"/>
      <c r="H453" s="99"/>
      <c r="I453" s="99"/>
      <c r="J453" s="99"/>
      <c r="K453" s="99"/>
    </row>
    <row r="454" ht="15.75" customHeight="1">
      <c r="A454" s="99"/>
      <c r="C454" s="99"/>
      <c r="D454" s="99"/>
      <c r="E454" s="99"/>
      <c r="F454" s="99"/>
      <c r="G454" s="99"/>
      <c r="H454" s="99"/>
      <c r="I454" s="99"/>
      <c r="J454" s="99"/>
      <c r="K454" s="99"/>
    </row>
    <row r="455" ht="15.75" customHeight="1">
      <c r="A455" s="99"/>
      <c r="C455" s="99"/>
      <c r="D455" s="99"/>
      <c r="E455" s="99"/>
      <c r="F455" s="99"/>
      <c r="G455" s="99"/>
      <c r="H455" s="99"/>
      <c r="I455" s="99"/>
      <c r="J455" s="99"/>
      <c r="K455" s="99"/>
    </row>
    <row r="456" ht="15.75" customHeight="1">
      <c r="A456" s="99"/>
      <c r="C456" s="99"/>
      <c r="D456" s="99"/>
      <c r="E456" s="99"/>
      <c r="F456" s="99"/>
      <c r="G456" s="99"/>
      <c r="H456" s="99"/>
      <c r="I456" s="99"/>
      <c r="J456" s="99"/>
      <c r="K456" s="99"/>
    </row>
    <row r="457" ht="15.75" customHeight="1">
      <c r="A457" s="99"/>
      <c r="C457" s="99"/>
      <c r="D457" s="99"/>
      <c r="E457" s="99"/>
      <c r="F457" s="99"/>
      <c r="G457" s="99"/>
      <c r="H457" s="99"/>
      <c r="I457" s="99"/>
      <c r="J457" s="99"/>
      <c r="K457" s="99"/>
    </row>
    <row r="458" ht="15.75" customHeight="1">
      <c r="A458" s="99"/>
      <c r="C458" s="99"/>
      <c r="D458" s="99"/>
      <c r="E458" s="99"/>
      <c r="F458" s="99"/>
      <c r="G458" s="99"/>
      <c r="H458" s="99"/>
      <c r="I458" s="99"/>
      <c r="J458" s="99"/>
      <c r="K458" s="99"/>
    </row>
    <row r="459" ht="15.75" customHeight="1">
      <c r="A459" s="99"/>
      <c r="C459" s="99"/>
      <c r="D459" s="99"/>
      <c r="E459" s="99"/>
      <c r="F459" s="99"/>
      <c r="G459" s="99"/>
      <c r="H459" s="99"/>
      <c r="I459" s="99"/>
      <c r="J459" s="99"/>
      <c r="K459" s="99"/>
    </row>
    <row r="460" ht="15.75" customHeight="1">
      <c r="A460" s="99"/>
      <c r="C460" s="99"/>
      <c r="D460" s="99"/>
      <c r="E460" s="99"/>
      <c r="F460" s="99"/>
      <c r="G460" s="99"/>
      <c r="H460" s="99"/>
      <c r="I460" s="99"/>
      <c r="J460" s="99"/>
      <c r="K460" s="99"/>
    </row>
    <row r="461" ht="15.75" customHeight="1">
      <c r="A461" s="99"/>
      <c r="C461" s="99"/>
      <c r="D461" s="99"/>
      <c r="E461" s="99"/>
      <c r="F461" s="99"/>
      <c r="G461" s="99"/>
      <c r="H461" s="99"/>
      <c r="I461" s="99"/>
      <c r="J461" s="99"/>
      <c r="K461" s="99"/>
    </row>
    <row r="462" ht="15.75" customHeight="1">
      <c r="A462" s="99"/>
      <c r="C462" s="99"/>
      <c r="D462" s="99"/>
      <c r="E462" s="99"/>
      <c r="F462" s="99"/>
      <c r="G462" s="99"/>
      <c r="H462" s="99"/>
      <c r="I462" s="99"/>
      <c r="J462" s="99"/>
      <c r="K462" s="99"/>
    </row>
    <row r="463" ht="15.75" customHeight="1">
      <c r="A463" s="99"/>
      <c r="C463" s="99"/>
      <c r="D463" s="99"/>
      <c r="E463" s="99"/>
      <c r="F463" s="99"/>
      <c r="G463" s="99"/>
      <c r="H463" s="99"/>
      <c r="I463" s="99"/>
      <c r="J463" s="99"/>
      <c r="K463" s="99"/>
    </row>
    <row r="464" ht="15.75" customHeight="1">
      <c r="A464" s="99"/>
      <c r="C464" s="99"/>
      <c r="D464" s="99"/>
      <c r="E464" s="99"/>
      <c r="F464" s="99"/>
      <c r="G464" s="99"/>
      <c r="H464" s="99"/>
      <c r="I464" s="99"/>
      <c r="J464" s="99"/>
      <c r="K464" s="99"/>
    </row>
    <row r="465" ht="15.75" customHeight="1">
      <c r="A465" s="99"/>
      <c r="C465" s="99"/>
      <c r="D465" s="99"/>
      <c r="E465" s="99"/>
      <c r="F465" s="99"/>
      <c r="G465" s="99"/>
      <c r="H465" s="99"/>
      <c r="I465" s="99"/>
      <c r="J465" s="99"/>
      <c r="K465" s="99"/>
    </row>
    <row r="466" ht="15.75" customHeight="1">
      <c r="A466" s="99"/>
      <c r="C466" s="99"/>
      <c r="D466" s="99"/>
      <c r="E466" s="99"/>
      <c r="F466" s="99"/>
      <c r="G466" s="99"/>
      <c r="H466" s="99"/>
      <c r="I466" s="99"/>
      <c r="J466" s="99"/>
      <c r="K466" s="99"/>
    </row>
    <row r="467" ht="15.75" customHeight="1">
      <c r="A467" s="99"/>
      <c r="C467" s="99"/>
      <c r="D467" s="99"/>
      <c r="E467" s="99"/>
      <c r="F467" s="99"/>
      <c r="G467" s="99"/>
      <c r="H467" s="99"/>
      <c r="I467" s="99"/>
      <c r="J467" s="99"/>
      <c r="K467" s="99"/>
    </row>
    <row r="468" ht="15.75" customHeight="1">
      <c r="A468" s="99"/>
      <c r="C468" s="99"/>
      <c r="D468" s="99"/>
      <c r="E468" s="99"/>
      <c r="F468" s="99"/>
      <c r="G468" s="99"/>
      <c r="H468" s="99"/>
      <c r="I468" s="99"/>
      <c r="J468" s="99"/>
      <c r="K468" s="99"/>
    </row>
    <row r="469" ht="15.75" customHeight="1">
      <c r="A469" s="99"/>
      <c r="C469" s="99"/>
      <c r="D469" s="99"/>
      <c r="E469" s="99"/>
      <c r="F469" s="99"/>
      <c r="G469" s="99"/>
      <c r="H469" s="99"/>
      <c r="I469" s="99"/>
      <c r="J469" s="99"/>
      <c r="K469" s="99"/>
    </row>
    <row r="470" ht="15.75" customHeight="1">
      <c r="A470" s="99"/>
      <c r="C470" s="99"/>
      <c r="D470" s="99"/>
      <c r="E470" s="99"/>
      <c r="F470" s="99"/>
      <c r="G470" s="99"/>
      <c r="H470" s="99"/>
      <c r="I470" s="99"/>
      <c r="J470" s="99"/>
      <c r="K470" s="99"/>
    </row>
    <row r="471" ht="15.75" customHeight="1">
      <c r="A471" s="99"/>
      <c r="C471" s="99"/>
      <c r="D471" s="99"/>
      <c r="E471" s="99"/>
      <c r="F471" s="99"/>
      <c r="G471" s="99"/>
      <c r="H471" s="99"/>
      <c r="I471" s="99"/>
      <c r="J471" s="99"/>
      <c r="K471" s="99"/>
    </row>
    <row r="472" ht="15.75" customHeight="1">
      <c r="A472" s="99"/>
      <c r="C472" s="99"/>
      <c r="D472" s="99"/>
      <c r="E472" s="99"/>
      <c r="F472" s="99"/>
      <c r="G472" s="99"/>
      <c r="H472" s="99"/>
      <c r="I472" s="99"/>
      <c r="J472" s="99"/>
      <c r="K472" s="99"/>
    </row>
    <row r="473" ht="15.75" customHeight="1">
      <c r="A473" s="99"/>
      <c r="C473" s="99"/>
      <c r="D473" s="99"/>
      <c r="E473" s="99"/>
      <c r="F473" s="99"/>
      <c r="G473" s="99"/>
      <c r="H473" s="99"/>
      <c r="I473" s="99"/>
      <c r="J473" s="99"/>
      <c r="K473" s="99"/>
    </row>
    <row r="474" ht="15.75" customHeight="1">
      <c r="A474" s="99"/>
      <c r="C474" s="99"/>
      <c r="D474" s="99"/>
      <c r="E474" s="99"/>
      <c r="F474" s="99"/>
      <c r="G474" s="99"/>
      <c r="H474" s="99"/>
      <c r="I474" s="99"/>
      <c r="J474" s="99"/>
      <c r="K474" s="99"/>
    </row>
    <row r="475" ht="15.75" customHeight="1">
      <c r="A475" s="99"/>
      <c r="C475" s="99"/>
      <c r="D475" s="99"/>
      <c r="E475" s="99"/>
      <c r="F475" s="99"/>
      <c r="G475" s="99"/>
      <c r="H475" s="99"/>
      <c r="I475" s="99"/>
      <c r="J475" s="99"/>
      <c r="K475" s="99"/>
    </row>
    <row r="476" ht="15.75" customHeight="1">
      <c r="A476" s="99"/>
      <c r="C476" s="99"/>
      <c r="D476" s="99"/>
      <c r="E476" s="99"/>
      <c r="F476" s="99"/>
      <c r="G476" s="99"/>
      <c r="H476" s="99"/>
      <c r="I476" s="99"/>
      <c r="J476" s="99"/>
      <c r="K476" s="99"/>
    </row>
    <row r="477" ht="15.75" customHeight="1">
      <c r="A477" s="99"/>
      <c r="C477" s="99"/>
      <c r="D477" s="99"/>
      <c r="E477" s="99"/>
      <c r="F477" s="99"/>
      <c r="G477" s="99"/>
      <c r="H477" s="99"/>
      <c r="I477" s="99"/>
      <c r="J477" s="99"/>
      <c r="K477" s="99"/>
    </row>
    <row r="478" ht="15.75" customHeight="1">
      <c r="A478" s="99"/>
      <c r="C478" s="99"/>
      <c r="D478" s="99"/>
      <c r="E478" s="99"/>
      <c r="F478" s="99"/>
      <c r="G478" s="99"/>
      <c r="H478" s="99"/>
      <c r="I478" s="99"/>
      <c r="J478" s="99"/>
      <c r="K478" s="99"/>
    </row>
    <row r="479" ht="15.75" customHeight="1">
      <c r="A479" s="99"/>
      <c r="C479" s="99"/>
      <c r="D479" s="99"/>
      <c r="E479" s="99"/>
      <c r="F479" s="99"/>
      <c r="G479" s="99"/>
      <c r="H479" s="99"/>
      <c r="I479" s="99"/>
      <c r="J479" s="99"/>
      <c r="K479" s="99"/>
    </row>
    <row r="480" ht="15.75" customHeight="1">
      <c r="A480" s="99"/>
      <c r="C480" s="99"/>
      <c r="D480" s="99"/>
      <c r="E480" s="99"/>
      <c r="F480" s="99"/>
      <c r="G480" s="99"/>
      <c r="H480" s="99"/>
      <c r="I480" s="99"/>
      <c r="J480" s="99"/>
      <c r="K480" s="99"/>
    </row>
    <row r="481" ht="15.75" customHeight="1">
      <c r="A481" s="99"/>
      <c r="C481" s="99"/>
      <c r="D481" s="99"/>
      <c r="E481" s="99"/>
      <c r="F481" s="99"/>
      <c r="G481" s="99"/>
      <c r="H481" s="99"/>
      <c r="I481" s="99"/>
      <c r="J481" s="99"/>
      <c r="K481" s="99"/>
    </row>
    <row r="482" ht="15.75" customHeight="1">
      <c r="A482" s="99"/>
      <c r="C482" s="99"/>
      <c r="D482" s="99"/>
      <c r="E482" s="99"/>
      <c r="F482" s="99"/>
      <c r="G482" s="99"/>
      <c r="H482" s="99"/>
      <c r="I482" s="99"/>
      <c r="J482" s="99"/>
      <c r="K482" s="99"/>
    </row>
    <row r="483" ht="15.75" customHeight="1">
      <c r="A483" s="99"/>
      <c r="C483" s="99"/>
      <c r="D483" s="99"/>
      <c r="E483" s="99"/>
      <c r="F483" s="99"/>
      <c r="G483" s="99"/>
      <c r="H483" s="99"/>
      <c r="I483" s="99"/>
      <c r="J483" s="99"/>
      <c r="K483" s="99"/>
    </row>
    <row r="484" ht="15.75" customHeight="1">
      <c r="A484" s="99"/>
      <c r="C484" s="99"/>
      <c r="D484" s="99"/>
      <c r="E484" s="99"/>
      <c r="F484" s="99"/>
      <c r="G484" s="99"/>
      <c r="H484" s="99"/>
      <c r="I484" s="99"/>
      <c r="J484" s="99"/>
      <c r="K484" s="99"/>
    </row>
    <row r="485" ht="15.75" customHeight="1">
      <c r="A485" s="99"/>
      <c r="C485" s="99"/>
      <c r="D485" s="99"/>
      <c r="E485" s="99"/>
      <c r="F485" s="99"/>
      <c r="G485" s="99"/>
      <c r="H485" s="99"/>
      <c r="I485" s="99"/>
      <c r="J485" s="99"/>
      <c r="K485" s="99"/>
    </row>
    <row r="486" ht="15.75" customHeight="1">
      <c r="A486" s="99"/>
      <c r="C486" s="99"/>
      <c r="D486" s="99"/>
      <c r="E486" s="99"/>
      <c r="F486" s="99"/>
      <c r="G486" s="99"/>
      <c r="H486" s="99"/>
      <c r="I486" s="99"/>
      <c r="J486" s="99"/>
      <c r="K486" s="99"/>
    </row>
    <row r="487" ht="15.75" customHeight="1">
      <c r="A487" s="99"/>
      <c r="C487" s="99"/>
      <c r="D487" s="99"/>
      <c r="E487" s="99"/>
      <c r="F487" s="99"/>
      <c r="G487" s="99"/>
      <c r="H487" s="99"/>
      <c r="I487" s="99"/>
      <c r="J487" s="99"/>
      <c r="K487" s="99"/>
    </row>
    <row r="488" ht="15.75" customHeight="1">
      <c r="A488" s="99"/>
      <c r="C488" s="99"/>
      <c r="D488" s="99"/>
      <c r="E488" s="99"/>
      <c r="F488" s="99"/>
      <c r="G488" s="99"/>
      <c r="H488" s="99"/>
      <c r="I488" s="99"/>
      <c r="J488" s="99"/>
      <c r="K488" s="99"/>
    </row>
    <row r="489" ht="15.75" customHeight="1">
      <c r="A489" s="99"/>
      <c r="C489" s="99"/>
      <c r="D489" s="99"/>
      <c r="E489" s="99"/>
      <c r="F489" s="99"/>
      <c r="G489" s="99"/>
      <c r="H489" s="99"/>
      <c r="I489" s="99"/>
      <c r="J489" s="99"/>
      <c r="K489" s="99"/>
    </row>
    <row r="490" ht="15.75" customHeight="1">
      <c r="A490" s="99"/>
      <c r="C490" s="99"/>
      <c r="D490" s="99"/>
      <c r="E490" s="99"/>
      <c r="F490" s="99"/>
      <c r="G490" s="99"/>
      <c r="H490" s="99"/>
      <c r="I490" s="99"/>
      <c r="J490" s="99"/>
      <c r="K490" s="99"/>
    </row>
    <row r="491" ht="15.75" customHeight="1">
      <c r="A491" s="99"/>
      <c r="C491" s="99"/>
      <c r="D491" s="99"/>
      <c r="E491" s="99"/>
      <c r="F491" s="99"/>
      <c r="G491" s="99"/>
      <c r="H491" s="99"/>
      <c r="I491" s="99"/>
      <c r="J491" s="99"/>
      <c r="K491" s="99"/>
    </row>
    <row r="492" ht="15.75" customHeight="1">
      <c r="A492" s="99"/>
      <c r="C492" s="99"/>
      <c r="D492" s="99"/>
      <c r="E492" s="99"/>
      <c r="F492" s="99"/>
      <c r="G492" s="99"/>
      <c r="H492" s="99"/>
      <c r="I492" s="99"/>
      <c r="J492" s="99"/>
      <c r="K492" s="99"/>
    </row>
    <row r="493" ht="15.75" customHeight="1">
      <c r="A493" s="99"/>
      <c r="C493" s="99"/>
      <c r="D493" s="99"/>
      <c r="E493" s="99"/>
      <c r="F493" s="99"/>
      <c r="G493" s="99"/>
      <c r="H493" s="99"/>
      <c r="I493" s="99"/>
      <c r="J493" s="99"/>
      <c r="K493" s="99"/>
    </row>
    <row r="494" ht="15.75" customHeight="1">
      <c r="A494" s="99"/>
      <c r="C494" s="99"/>
      <c r="D494" s="99"/>
      <c r="E494" s="99"/>
      <c r="F494" s="99"/>
      <c r="G494" s="99"/>
      <c r="H494" s="99"/>
      <c r="I494" s="99"/>
      <c r="J494" s="99"/>
      <c r="K494" s="99"/>
    </row>
    <row r="495" ht="15.75" customHeight="1">
      <c r="A495" s="99"/>
      <c r="C495" s="99"/>
      <c r="D495" s="99"/>
      <c r="E495" s="99"/>
      <c r="F495" s="99"/>
      <c r="G495" s="99"/>
      <c r="H495" s="99"/>
      <c r="I495" s="99"/>
      <c r="J495" s="99"/>
      <c r="K495" s="99"/>
    </row>
    <row r="496" ht="15.75" customHeight="1">
      <c r="A496" s="99"/>
      <c r="C496" s="99"/>
      <c r="D496" s="99"/>
      <c r="E496" s="99"/>
      <c r="F496" s="99"/>
      <c r="G496" s="99"/>
      <c r="H496" s="99"/>
      <c r="I496" s="99"/>
      <c r="J496" s="99"/>
      <c r="K496" s="99"/>
    </row>
    <row r="497" ht="15.75" customHeight="1">
      <c r="A497" s="99"/>
      <c r="C497" s="99"/>
      <c r="D497" s="99"/>
      <c r="E497" s="99"/>
      <c r="F497" s="99"/>
      <c r="G497" s="99"/>
      <c r="H497" s="99"/>
      <c r="I497" s="99"/>
      <c r="J497" s="99"/>
      <c r="K497" s="99"/>
    </row>
    <row r="498" ht="15.75" customHeight="1">
      <c r="A498" s="99"/>
      <c r="C498" s="99"/>
      <c r="D498" s="99"/>
      <c r="E498" s="99"/>
      <c r="F498" s="99"/>
      <c r="G498" s="99"/>
      <c r="H498" s="99"/>
      <c r="I498" s="99"/>
      <c r="J498" s="99"/>
      <c r="K498" s="99"/>
    </row>
    <row r="499" ht="15.75" customHeight="1">
      <c r="A499" s="99"/>
      <c r="C499" s="99"/>
      <c r="D499" s="99"/>
      <c r="E499" s="99"/>
      <c r="F499" s="99"/>
      <c r="G499" s="99"/>
      <c r="H499" s="99"/>
      <c r="I499" s="99"/>
      <c r="J499" s="99"/>
      <c r="K499" s="99"/>
    </row>
    <row r="500" ht="15.75" customHeight="1">
      <c r="A500" s="99"/>
      <c r="C500" s="99"/>
      <c r="D500" s="99"/>
      <c r="E500" s="99"/>
      <c r="F500" s="99"/>
      <c r="G500" s="99"/>
      <c r="H500" s="99"/>
      <c r="I500" s="99"/>
      <c r="J500" s="99"/>
      <c r="K500" s="99"/>
    </row>
    <row r="501" ht="15.75" customHeight="1">
      <c r="A501" s="99"/>
      <c r="C501" s="99"/>
      <c r="D501" s="99"/>
      <c r="E501" s="99"/>
      <c r="F501" s="99"/>
      <c r="G501" s="99"/>
      <c r="H501" s="99"/>
      <c r="I501" s="99"/>
      <c r="J501" s="99"/>
      <c r="K501" s="99"/>
    </row>
    <row r="502" ht="15.75" customHeight="1">
      <c r="A502" s="99"/>
      <c r="C502" s="99"/>
      <c r="D502" s="99"/>
      <c r="E502" s="99"/>
      <c r="F502" s="99"/>
      <c r="G502" s="99"/>
      <c r="H502" s="99"/>
      <c r="I502" s="99"/>
      <c r="J502" s="99"/>
      <c r="K502" s="99"/>
    </row>
    <row r="503" ht="15.75" customHeight="1">
      <c r="A503" s="99"/>
      <c r="C503" s="99"/>
      <c r="D503" s="99"/>
      <c r="E503" s="99"/>
      <c r="F503" s="99"/>
      <c r="G503" s="99"/>
      <c r="H503" s="99"/>
      <c r="I503" s="99"/>
      <c r="J503" s="99"/>
      <c r="K503" s="99"/>
    </row>
    <row r="504" ht="15.75" customHeight="1">
      <c r="A504" s="99"/>
      <c r="C504" s="99"/>
      <c r="D504" s="99"/>
      <c r="E504" s="99"/>
      <c r="F504" s="99"/>
      <c r="G504" s="99"/>
      <c r="H504" s="99"/>
      <c r="I504" s="99"/>
      <c r="J504" s="99"/>
      <c r="K504" s="99"/>
    </row>
    <row r="505" ht="15.75" customHeight="1">
      <c r="A505" s="99"/>
      <c r="C505" s="99"/>
      <c r="D505" s="99"/>
      <c r="E505" s="99"/>
      <c r="F505" s="99"/>
      <c r="G505" s="99"/>
      <c r="H505" s="99"/>
      <c r="I505" s="99"/>
      <c r="J505" s="99"/>
      <c r="K505" s="99"/>
    </row>
    <row r="506" ht="15.75" customHeight="1">
      <c r="A506" s="99"/>
      <c r="C506" s="99"/>
      <c r="D506" s="99"/>
      <c r="E506" s="99"/>
      <c r="F506" s="99"/>
      <c r="G506" s="99"/>
      <c r="H506" s="99"/>
      <c r="I506" s="99"/>
      <c r="J506" s="99"/>
      <c r="K506" s="99"/>
    </row>
    <row r="507" ht="15.75" customHeight="1">
      <c r="A507" s="99"/>
      <c r="C507" s="99"/>
      <c r="D507" s="99"/>
      <c r="E507" s="99"/>
      <c r="F507" s="99"/>
      <c r="G507" s="99"/>
      <c r="H507" s="99"/>
      <c r="I507" s="99"/>
      <c r="J507" s="99"/>
      <c r="K507" s="99"/>
    </row>
    <row r="508" ht="15.75" customHeight="1">
      <c r="A508" s="99"/>
      <c r="C508" s="99"/>
      <c r="D508" s="99"/>
      <c r="E508" s="99"/>
      <c r="F508" s="99"/>
      <c r="G508" s="99"/>
      <c r="H508" s="99"/>
      <c r="I508" s="99"/>
      <c r="J508" s="99"/>
      <c r="K508" s="99"/>
    </row>
    <row r="509" ht="15.75" customHeight="1">
      <c r="A509" s="99"/>
      <c r="C509" s="99"/>
      <c r="D509" s="99"/>
      <c r="E509" s="99"/>
      <c r="F509" s="99"/>
      <c r="G509" s="99"/>
      <c r="H509" s="99"/>
      <c r="I509" s="99"/>
      <c r="J509" s="99"/>
      <c r="K509" s="99"/>
    </row>
    <row r="510" ht="15.75" customHeight="1">
      <c r="A510" s="99"/>
      <c r="C510" s="99"/>
      <c r="D510" s="99"/>
      <c r="E510" s="99"/>
      <c r="F510" s="99"/>
      <c r="G510" s="99"/>
      <c r="H510" s="99"/>
      <c r="I510" s="99"/>
      <c r="J510" s="99"/>
      <c r="K510" s="99"/>
    </row>
    <row r="511" ht="15.75" customHeight="1">
      <c r="A511" s="99"/>
      <c r="C511" s="99"/>
      <c r="D511" s="99"/>
      <c r="E511" s="99"/>
      <c r="F511" s="99"/>
      <c r="G511" s="99"/>
      <c r="H511" s="99"/>
      <c r="I511" s="99"/>
      <c r="J511" s="99"/>
      <c r="K511" s="99"/>
    </row>
    <row r="512" ht="15.75" customHeight="1">
      <c r="A512" s="99"/>
      <c r="C512" s="99"/>
      <c r="D512" s="99"/>
      <c r="E512" s="99"/>
      <c r="F512" s="99"/>
      <c r="G512" s="99"/>
      <c r="H512" s="99"/>
      <c r="I512" s="99"/>
      <c r="J512" s="99"/>
      <c r="K512" s="99"/>
    </row>
    <row r="513" ht="15.75" customHeight="1">
      <c r="A513" s="99"/>
      <c r="C513" s="99"/>
      <c r="D513" s="99"/>
      <c r="E513" s="99"/>
      <c r="F513" s="99"/>
      <c r="G513" s="99"/>
      <c r="H513" s="99"/>
      <c r="I513" s="99"/>
      <c r="J513" s="99"/>
      <c r="K513" s="99"/>
    </row>
    <row r="514" ht="15.75" customHeight="1">
      <c r="A514" s="99"/>
      <c r="C514" s="99"/>
      <c r="D514" s="99"/>
      <c r="E514" s="99"/>
      <c r="F514" s="99"/>
      <c r="G514" s="99"/>
      <c r="H514" s="99"/>
      <c r="I514" s="99"/>
      <c r="J514" s="99"/>
      <c r="K514" s="99"/>
    </row>
    <row r="515" ht="15.75" customHeight="1">
      <c r="A515" s="99"/>
      <c r="C515" s="99"/>
      <c r="D515" s="99"/>
      <c r="E515" s="99"/>
      <c r="F515" s="99"/>
      <c r="G515" s="99"/>
      <c r="H515" s="99"/>
      <c r="I515" s="99"/>
      <c r="J515" s="99"/>
      <c r="K515" s="99"/>
    </row>
    <row r="516" ht="15.75" customHeight="1">
      <c r="A516" s="99"/>
      <c r="C516" s="99"/>
      <c r="D516" s="99"/>
      <c r="E516" s="99"/>
      <c r="F516" s="99"/>
      <c r="G516" s="99"/>
      <c r="H516" s="99"/>
      <c r="I516" s="99"/>
      <c r="J516" s="99"/>
      <c r="K516" s="99"/>
    </row>
    <row r="517" ht="15.75" customHeight="1">
      <c r="A517" s="99"/>
      <c r="C517" s="99"/>
      <c r="D517" s="99"/>
      <c r="E517" s="99"/>
      <c r="F517" s="99"/>
      <c r="G517" s="99"/>
      <c r="H517" s="99"/>
      <c r="I517" s="99"/>
      <c r="J517" s="99"/>
      <c r="K517" s="99"/>
    </row>
    <row r="518" ht="15.75" customHeight="1">
      <c r="A518" s="99"/>
      <c r="C518" s="99"/>
      <c r="D518" s="99"/>
      <c r="E518" s="99"/>
      <c r="F518" s="99"/>
      <c r="G518" s="99"/>
      <c r="H518" s="99"/>
      <c r="I518" s="99"/>
      <c r="J518" s="99"/>
      <c r="K518" s="99"/>
    </row>
    <row r="519" ht="15.75" customHeight="1">
      <c r="A519" s="99"/>
      <c r="C519" s="99"/>
      <c r="D519" s="99"/>
      <c r="E519" s="99"/>
      <c r="F519" s="99"/>
      <c r="G519" s="99"/>
      <c r="H519" s="99"/>
      <c r="I519" s="99"/>
      <c r="J519" s="99"/>
      <c r="K519" s="99"/>
    </row>
    <row r="520" ht="15.75" customHeight="1">
      <c r="A520" s="99"/>
      <c r="C520" s="99"/>
      <c r="D520" s="99"/>
      <c r="E520" s="99"/>
      <c r="F520" s="99"/>
      <c r="G520" s="99"/>
      <c r="H520" s="99"/>
      <c r="I520" s="99"/>
      <c r="J520" s="99"/>
      <c r="K520" s="99"/>
    </row>
    <row r="521" ht="15.75" customHeight="1">
      <c r="A521" s="99"/>
      <c r="C521" s="99"/>
      <c r="D521" s="99"/>
      <c r="E521" s="99"/>
      <c r="F521" s="99"/>
      <c r="G521" s="99"/>
      <c r="H521" s="99"/>
      <c r="I521" s="99"/>
      <c r="J521" s="99"/>
      <c r="K521" s="99"/>
    </row>
    <row r="522" ht="15.75" customHeight="1">
      <c r="A522" s="99"/>
      <c r="C522" s="99"/>
      <c r="D522" s="99"/>
      <c r="E522" s="99"/>
      <c r="F522" s="99"/>
      <c r="G522" s="99"/>
      <c r="H522" s="99"/>
      <c r="I522" s="99"/>
      <c r="J522" s="99"/>
      <c r="K522" s="99"/>
    </row>
    <row r="523" ht="15.75" customHeight="1">
      <c r="A523" s="99"/>
      <c r="C523" s="99"/>
      <c r="D523" s="99"/>
      <c r="E523" s="99"/>
      <c r="F523" s="99"/>
      <c r="G523" s="99"/>
      <c r="H523" s="99"/>
      <c r="I523" s="99"/>
      <c r="J523" s="99"/>
      <c r="K523" s="99"/>
    </row>
    <row r="524" ht="15.75" customHeight="1">
      <c r="A524" s="99"/>
      <c r="C524" s="99"/>
      <c r="D524" s="99"/>
      <c r="E524" s="99"/>
      <c r="F524" s="99"/>
      <c r="G524" s="99"/>
      <c r="H524" s="99"/>
      <c r="I524" s="99"/>
      <c r="J524" s="99"/>
      <c r="K524" s="99"/>
    </row>
    <row r="525" ht="15.75" customHeight="1">
      <c r="A525" s="99"/>
      <c r="C525" s="99"/>
      <c r="D525" s="99"/>
      <c r="E525" s="99"/>
      <c r="F525" s="99"/>
      <c r="G525" s="99"/>
      <c r="H525" s="99"/>
      <c r="I525" s="99"/>
      <c r="J525" s="99"/>
      <c r="K525" s="99"/>
    </row>
    <row r="526" ht="15.75" customHeight="1">
      <c r="A526" s="99"/>
      <c r="C526" s="99"/>
      <c r="D526" s="99"/>
      <c r="E526" s="99"/>
      <c r="F526" s="99"/>
      <c r="G526" s="99"/>
      <c r="H526" s="99"/>
      <c r="I526" s="99"/>
      <c r="J526" s="99"/>
      <c r="K526" s="99"/>
    </row>
    <row r="527" ht="15.75" customHeight="1">
      <c r="A527" s="99"/>
      <c r="C527" s="99"/>
      <c r="D527" s="99"/>
      <c r="E527" s="99"/>
      <c r="F527" s="99"/>
      <c r="G527" s="99"/>
      <c r="H527" s="99"/>
      <c r="I527" s="99"/>
      <c r="J527" s="99"/>
      <c r="K527" s="99"/>
    </row>
    <row r="528" ht="15.75" customHeight="1">
      <c r="A528" s="99"/>
      <c r="C528" s="99"/>
      <c r="D528" s="99"/>
      <c r="E528" s="99"/>
      <c r="F528" s="99"/>
      <c r="G528" s="99"/>
      <c r="H528" s="99"/>
      <c r="I528" s="99"/>
      <c r="J528" s="99"/>
      <c r="K528" s="99"/>
    </row>
    <row r="529" ht="15.75" customHeight="1">
      <c r="A529" s="99"/>
      <c r="C529" s="99"/>
      <c r="D529" s="99"/>
      <c r="E529" s="99"/>
      <c r="F529" s="99"/>
      <c r="G529" s="99"/>
      <c r="H529" s="99"/>
      <c r="I529" s="99"/>
      <c r="J529" s="99"/>
      <c r="K529" s="99"/>
    </row>
    <row r="530" ht="15.75" customHeight="1">
      <c r="A530" s="99"/>
      <c r="C530" s="99"/>
      <c r="D530" s="99"/>
      <c r="E530" s="99"/>
      <c r="F530" s="99"/>
      <c r="G530" s="99"/>
      <c r="H530" s="99"/>
      <c r="I530" s="99"/>
      <c r="J530" s="99"/>
      <c r="K530" s="99"/>
    </row>
    <row r="531" ht="15.75" customHeight="1">
      <c r="A531" s="99"/>
      <c r="C531" s="99"/>
      <c r="D531" s="99"/>
      <c r="E531" s="99"/>
      <c r="F531" s="99"/>
      <c r="G531" s="99"/>
      <c r="H531" s="99"/>
      <c r="I531" s="99"/>
      <c r="J531" s="99"/>
      <c r="K531" s="99"/>
    </row>
    <row r="532" ht="15.75" customHeight="1">
      <c r="A532" s="99"/>
      <c r="C532" s="99"/>
      <c r="D532" s="99"/>
      <c r="E532" s="99"/>
      <c r="F532" s="99"/>
      <c r="G532" s="99"/>
      <c r="H532" s="99"/>
      <c r="I532" s="99"/>
      <c r="J532" s="99"/>
      <c r="K532" s="99"/>
    </row>
    <row r="533" ht="15.75" customHeight="1">
      <c r="A533" s="99"/>
      <c r="C533" s="99"/>
      <c r="D533" s="99"/>
      <c r="E533" s="99"/>
      <c r="F533" s="99"/>
      <c r="G533" s="99"/>
      <c r="H533" s="99"/>
      <c r="I533" s="99"/>
      <c r="J533" s="99"/>
      <c r="K533" s="99"/>
    </row>
    <row r="534" ht="15.75" customHeight="1">
      <c r="A534" s="99"/>
      <c r="C534" s="99"/>
      <c r="D534" s="99"/>
      <c r="E534" s="99"/>
      <c r="F534" s="99"/>
      <c r="G534" s="99"/>
      <c r="H534" s="99"/>
      <c r="I534" s="99"/>
      <c r="J534" s="99"/>
      <c r="K534" s="99"/>
    </row>
    <row r="535" ht="15.75" customHeight="1">
      <c r="A535" s="99"/>
      <c r="C535" s="99"/>
      <c r="D535" s="99"/>
      <c r="E535" s="99"/>
      <c r="F535" s="99"/>
      <c r="G535" s="99"/>
      <c r="H535" s="99"/>
      <c r="I535" s="99"/>
      <c r="J535" s="99"/>
      <c r="K535" s="99"/>
    </row>
    <row r="536" ht="15.75" customHeight="1">
      <c r="A536" s="99"/>
      <c r="C536" s="99"/>
      <c r="D536" s="99"/>
      <c r="E536" s="99"/>
      <c r="F536" s="99"/>
      <c r="G536" s="99"/>
      <c r="H536" s="99"/>
      <c r="I536" s="99"/>
      <c r="J536" s="99"/>
      <c r="K536" s="99"/>
    </row>
    <row r="537" ht="15.75" customHeight="1">
      <c r="A537" s="99"/>
      <c r="C537" s="99"/>
      <c r="D537" s="99"/>
      <c r="E537" s="99"/>
      <c r="F537" s="99"/>
      <c r="G537" s="99"/>
      <c r="H537" s="99"/>
      <c r="I537" s="99"/>
      <c r="J537" s="99"/>
      <c r="K537" s="99"/>
    </row>
    <row r="538" ht="15.75" customHeight="1">
      <c r="A538" s="99"/>
      <c r="C538" s="99"/>
      <c r="D538" s="99"/>
      <c r="E538" s="99"/>
      <c r="F538" s="99"/>
      <c r="G538" s="99"/>
      <c r="H538" s="99"/>
      <c r="I538" s="99"/>
      <c r="J538" s="99"/>
      <c r="K538" s="99"/>
    </row>
    <row r="539" ht="15.75" customHeight="1">
      <c r="A539" s="99"/>
      <c r="C539" s="99"/>
      <c r="D539" s="99"/>
      <c r="E539" s="99"/>
      <c r="F539" s="99"/>
      <c r="G539" s="99"/>
      <c r="H539" s="99"/>
      <c r="I539" s="99"/>
      <c r="J539" s="99"/>
      <c r="K539" s="99"/>
    </row>
    <row r="540" ht="15.75" customHeight="1">
      <c r="A540" s="99"/>
      <c r="C540" s="99"/>
      <c r="D540" s="99"/>
      <c r="E540" s="99"/>
      <c r="F540" s="99"/>
      <c r="G540" s="99"/>
      <c r="H540" s="99"/>
      <c r="I540" s="99"/>
      <c r="J540" s="99"/>
      <c r="K540" s="99"/>
    </row>
    <row r="541" ht="15.75" customHeight="1">
      <c r="A541" s="99"/>
      <c r="C541" s="99"/>
      <c r="D541" s="99"/>
      <c r="E541" s="99"/>
      <c r="F541" s="99"/>
      <c r="G541" s="99"/>
      <c r="H541" s="99"/>
      <c r="I541" s="99"/>
      <c r="J541" s="99"/>
      <c r="K541" s="99"/>
    </row>
    <row r="542" ht="15.75" customHeight="1">
      <c r="A542" s="99"/>
      <c r="C542" s="99"/>
      <c r="D542" s="99"/>
      <c r="E542" s="99"/>
      <c r="F542" s="99"/>
      <c r="G542" s="99"/>
      <c r="H542" s="99"/>
      <c r="I542" s="99"/>
      <c r="J542" s="99"/>
      <c r="K542" s="99"/>
    </row>
    <row r="543" ht="15.75" customHeight="1">
      <c r="A543" s="99"/>
      <c r="C543" s="99"/>
      <c r="D543" s="99"/>
      <c r="E543" s="99"/>
      <c r="F543" s="99"/>
      <c r="G543" s="99"/>
      <c r="H543" s="99"/>
      <c r="I543" s="99"/>
      <c r="J543" s="99"/>
      <c r="K543" s="99"/>
    </row>
    <row r="544" ht="15.75" customHeight="1">
      <c r="A544" s="99"/>
      <c r="C544" s="99"/>
      <c r="D544" s="99"/>
      <c r="E544" s="99"/>
      <c r="F544" s="99"/>
      <c r="G544" s="99"/>
      <c r="H544" s="99"/>
      <c r="I544" s="99"/>
      <c r="J544" s="99"/>
      <c r="K544" s="99"/>
    </row>
    <row r="545" ht="15.75" customHeight="1">
      <c r="A545" s="99"/>
      <c r="C545" s="99"/>
      <c r="D545" s="99"/>
      <c r="E545" s="99"/>
      <c r="F545" s="99"/>
      <c r="G545" s="99"/>
      <c r="H545" s="99"/>
      <c r="I545" s="99"/>
      <c r="J545" s="99"/>
      <c r="K545" s="99"/>
    </row>
    <row r="546" ht="15.75" customHeight="1">
      <c r="A546" s="99"/>
      <c r="C546" s="99"/>
      <c r="D546" s="99"/>
      <c r="E546" s="99"/>
      <c r="F546" s="99"/>
      <c r="G546" s="99"/>
      <c r="H546" s="99"/>
      <c r="I546" s="99"/>
      <c r="J546" s="99"/>
      <c r="K546" s="99"/>
    </row>
    <row r="547" ht="15.75" customHeight="1">
      <c r="A547" s="99"/>
      <c r="C547" s="99"/>
      <c r="D547" s="99"/>
      <c r="E547" s="99"/>
      <c r="F547" s="99"/>
      <c r="G547" s="99"/>
      <c r="H547" s="99"/>
      <c r="I547" s="99"/>
      <c r="J547" s="99"/>
      <c r="K547" s="99"/>
    </row>
    <row r="548" ht="15.75" customHeight="1">
      <c r="A548" s="99"/>
      <c r="C548" s="99"/>
      <c r="D548" s="99"/>
      <c r="E548" s="99"/>
      <c r="F548" s="99"/>
      <c r="G548" s="99"/>
      <c r="H548" s="99"/>
      <c r="I548" s="99"/>
      <c r="J548" s="99"/>
      <c r="K548" s="99"/>
    </row>
    <row r="549" ht="15.75" customHeight="1">
      <c r="A549" s="99"/>
      <c r="C549" s="99"/>
      <c r="D549" s="99"/>
      <c r="E549" s="99"/>
      <c r="F549" s="99"/>
      <c r="G549" s="99"/>
      <c r="H549" s="99"/>
      <c r="I549" s="99"/>
      <c r="J549" s="99"/>
      <c r="K549" s="99"/>
    </row>
    <row r="550" ht="15.75" customHeight="1">
      <c r="A550" s="99"/>
      <c r="C550" s="99"/>
      <c r="D550" s="99"/>
      <c r="E550" s="99"/>
      <c r="F550" s="99"/>
      <c r="G550" s="99"/>
      <c r="H550" s="99"/>
      <c r="I550" s="99"/>
      <c r="J550" s="99"/>
      <c r="K550" s="99"/>
    </row>
    <row r="551" ht="15.75" customHeight="1">
      <c r="A551" s="99"/>
      <c r="C551" s="99"/>
      <c r="D551" s="99"/>
      <c r="E551" s="99"/>
      <c r="F551" s="99"/>
      <c r="G551" s="99"/>
      <c r="H551" s="99"/>
      <c r="I551" s="99"/>
      <c r="J551" s="99"/>
      <c r="K551" s="99"/>
    </row>
    <row r="552" ht="15.75" customHeight="1">
      <c r="A552" s="99"/>
      <c r="C552" s="99"/>
      <c r="D552" s="99"/>
      <c r="E552" s="99"/>
      <c r="F552" s="99"/>
      <c r="G552" s="99"/>
      <c r="H552" s="99"/>
      <c r="I552" s="99"/>
      <c r="J552" s="99"/>
      <c r="K552" s="99"/>
    </row>
    <row r="553" ht="15.75" customHeight="1">
      <c r="A553" s="99"/>
      <c r="C553" s="99"/>
      <c r="D553" s="99"/>
      <c r="E553" s="99"/>
      <c r="F553" s="99"/>
      <c r="G553" s="99"/>
      <c r="H553" s="99"/>
      <c r="I553" s="99"/>
      <c r="J553" s="99"/>
      <c r="K553" s="99"/>
    </row>
    <row r="554" ht="15.75" customHeight="1">
      <c r="A554" s="99"/>
      <c r="C554" s="99"/>
      <c r="D554" s="99"/>
      <c r="E554" s="99"/>
      <c r="F554" s="99"/>
      <c r="G554" s="99"/>
      <c r="H554" s="99"/>
      <c r="I554" s="99"/>
      <c r="J554" s="99"/>
      <c r="K554" s="99"/>
    </row>
    <row r="555" ht="15.75" customHeight="1">
      <c r="A555" s="99"/>
      <c r="C555" s="99"/>
      <c r="D555" s="99"/>
      <c r="E555" s="99"/>
      <c r="F555" s="99"/>
      <c r="G555" s="99"/>
      <c r="H555" s="99"/>
      <c r="I555" s="99"/>
      <c r="J555" s="99"/>
      <c r="K555" s="99"/>
    </row>
    <row r="556" ht="15.75" customHeight="1">
      <c r="A556" s="99"/>
      <c r="C556" s="99"/>
      <c r="D556" s="99"/>
      <c r="E556" s="99"/>
      <c r="F556" s="99"/>
      <c r="G556" s="99"/>
      <c r="H556" s="99"/>
      <c r="I556" s="99"/>
      <c r="J556" s="99"/>
      <c r="K556" s="99"/>
    </row>
    <row r="557" ht="15.75" customHeight="1">
      <c r="A557" s="99"/>
      <c r="C557" s="99"/>
      <c r="D557" s="99"/>
      <c r="E557" s="99"/>
      <c r="F557" s="99"/>
      <c r="G557" s="99"/>
      <c r="H557" s="99"/>
      <c r="I557" s="99"/>
      <c r="J557" s="99"/>
      <c r="K557" s="99"/>
    </row>
    <row r="558" ht="15.75" customHeight="1">
      <c r="A558" s="99"/>
      <c r="C558" s="99"/>
      <c r="D558" s="99"/>
      <c r="E558" s="99"/>
      <c r="F558" s="99"/>
      <c r="G558" s="99"/>
      <c r="H558" s="99"/>
      <c r="I558" s="99"/>
      <c r="J558" s="99"/>
      <c r="K558" s="99"/>
    </row>
    <row r="559" ht="15.75" customHeight="1">
      <c r="A559" s="99"/>
      <c r="C559" s="99"/>
      <c r="D559" s="99"/>
      <c r="E559" s="99"/>
      <c r="F559" s="99"/>
      <c r="G559" s="99"/>
      <c r="H559" s="99"/>
      <c r="I559" s="99"/>
      <c r="J559" s="99"/>
      <c r="K559" s="99"/>
    </row>
    <row r="560" ht="15.75" customHeight="1">
      <c r="A560" s="99"/>
      <c r="C560" s="99"/>
      <c r="D560" s="99"/>
      <c r="E560" s="99"/>
      <c r="F560" s="99"/>
      <c r="G560" s="99"/>
      <c r="H560" s="99"/>
      <c r="I560" s="99"/>
      <c r="J560" s="99"/>
      <c r="K560" s="99"/>
    </row>
    <row r="561" ht="15.75" customHeight="1">
      <c r="A561" s="99"/>
      <c r="C561" s="99"/>
      <c r="D561" s="99"/>
      <c r="E561" s="99"/>
      <c r="F561" s="99"/>
      <c r="G561" s="99"/>
      <c r="H561" s="99"/>
      <c r="I561" s="99"/>
      <c r="J561" s="99"/>
      <c r="K561" s="99"/>
    </row>
    <row r="562" ht="15.75" customHeight="1">
      <c r="A562" s="99"/>
      <c r="C562" s="99"/>
      <c r="D562" s="99"/>
      <c r="E562" s="99"/>
      <c r="F562" s="99"/>
      <c r="G562" s="99"/>
      <c r="H562" s="99"/>
      <c r="I562" s="99"/>
      <c r="J562" s="99"/>
      <c r="K562" s="99"/>
    </row>
    <row r="563" ht="15.75" customHeight="1">
      <c r="A563" s="99"/>
      <c r="C563" s="99"/>
      <c r="D563" s="99"/>
      <c r="E563" s="99"/>
      <c r="F563" s="99"/>
      <c r="G563" s="99"/>
      <c r="H563" s="99"/>
      <c r="I563" s="99"/>
      <c r="J563" s="99"/>
      <c r="K563" s="99"/>
    </row>
    <row r="564" ht="15.75" customHeight="1">
      <c r="A564" s="99"/>
      <c r="C564" s="99"/>
      <c r="D564" s="99"/>
      <c r="E564" s="99"/>
      <c r="F564" s="99"/>
      <c r="G564" s="99"/>
      <c r="H564" s="99"/>
      <c r="I564" s="99"/>
      <c r="J564" s="99"/>
      <c r="K564" s="99"/>
    </row>
    <row r="565" ht="15.75" customHeight="1">
      <c r="A565" s="99"/>
      <c r="C565" s="99"/>
      <c r="D565" s="99"/>
      <c r="E565" s="99"/>
      <c r="F565" s="99"/>
      <c r="G565" s="99"/>
      <c r="H565" s="99"/>
      <c r="I565" s="99"/>
      <c r="J565" s="99"/>
      <c r="K565" s="99"/>
    </row>
    <row r="566" ht="15.75" customHeight="1">
      <c r="A566" s="99"/>
      <c r="C566" s="99"/>
      <c r="D566" s="99"/>
      <c r="E566" s="99"/>
      <c r="F566" s="99"/>
      <c r="G566" s="99"/>
      <c r="H566" s="99"/>
      <c r="I566" s="99"/>
      <c r="J566" s="99"/>
      <c r="K566" s="99"/>
    </row>
    <row r="567" ht="15.75" customHeight="1">
      <c r="A567" s="99"/>
      <c r="C567" s="99"/>
      <c r="D567" s="99"/>
      <c r="E567" s="99"/>
      <c r="F567" s="99"/>
      <c r="G567" s="99"/>
      <c r="H567" s="99"/>
      <c r="I567" s="99"/>
      <c r="J567" s="99"/>
      <c r="K567" s="99"/>
    </row>
    <row r="568" ht="15.75" customHeight="1">
      <c r="A568" s="99"/>
      <c r="C568" s="99"/>
      <c r="D568" s="99"/>
      <c r="E568" s="99"/>
      <c r="F568" s="99"/>
      <c r="G568" s="99"/>
      <c r="H568" s="99"/>
      <c r="I568" s="99"/>
      <c r="J568" s="99"/>
      <c r="K568" s="99"/>
    </row>
    <row r="569" ht="15.75" customHeight="1">
      <c r="A569" s="99"/>
      <c r="C569" s="99"/>
      <c r="D569" s="99"/>
      <c r="E569" s="99"/>
      <c r="F569" s="99"/>
      <c r="G569" s="99"/>
      <c r="H569" s="99"/>
      <c r="I569" s="99"/>
      <c r="J569" s="99"/>
      <c r="K569" s="99"/>
    </row>
    <row r="570" ht="15.75" customHeight="1">
      <c r="A570" s="99"/>
      <c r="C570" s="99"/>
      <c r="D570" s="99"/>
      <c r="E570" s="99"/>
      <c r="F570" s="99"/>
      <c r="G570" s="99"/>
      <c r="H570" s="99"/>
      <c r="I570" s="99"/>
      <c r="J570" s="99"/>
      <c r="K570" s="99"/>
    </row>
    <row r="571" ht="15.75" customHeight="1">
      <c r="A571" s="99"/>
      <c r="C571" s="99"/>
      <c r="D571" s="99"/>
      <c r="E571" s="99"/>
      <c r="F571" s="99"/>
      <c r="G571" s="99"/>
      <c r="H571" s="99"/>
      <c r="I571" s="99"/>
      <c r="J571" s="99"/>
      <c r="K571" s="99"/>
    </row>
    <row r="572" ht="15.75" customHeight="1">
      <c r="A572" s="99"/>
      <c r="C572" s="99"/>
      <c r="D572" s="99"/>
      <c r="E572" s="99"/>
      <c r="F572" s="99"/>
      <c r="G572" s="99"/>
      <c r="H572" s="99"/>
      <c r="I572" s="99"/>
      <c r="J572" s="99"/>
      <c r="K572" s="99"/>
    </row>
    <row r="573" ht="15.75" customHeight="1">
      <c r="A573" s="99"/>
      <c r="C573" s="99"/>
      <c r="D573" s="99"/>
      <c r="E573" s="99"/>
      <c r="F573" s="99"/>
      <c r="G573" s="99"/>
      <c r="H573" s="99"/>
      <c r="I573" s="99"/>
      <c r="J573" s="99"/>
      <c r="K573" s="99"/>
    </row>
    <row r="574" ht="15.75" customHeight="1">
      <c r="A574" s="99"/>
      <c r="C574" s="99"/>
      <c r="D574" s="99"/>
      <c r="E574" s="99"/>
      <c r="F574" s="99"/>
      <c r="G574" s="99"/>
      <c r="H574" s="99"/>
      <c r="I574" s="99"/>
      <c r="J574" s="99"/>
      <c r="K574" s="99"/>
    </row>
    <row r="575" ht="15.75" customHeight="1">
      <c r="A575" s="99"/>
      <c r="C575" s="99"/>
      <c r="D575" s="99"/>
      <c r="E575" s="99"/>
      <c r="F575" s="99"/>
      <c r="G575" s="99"/>
      <c r="H575" s="99"/>
      <c r="I575" s="99"/>
      <c r="J575" s="99"/>
      <c r="K575" s="99"/>
    </row>
    <row r="576" ht="15.75" customHeight="1">
      <c r="A576" s="99"/>
      <c r="C576" s="99"/>
      <c r="D576" s="99"/>
      <c r="E576" s="99"/>
      <c r="F576" s="99"/>
      <c r="G576" s="99"/>
      <c r="H576" s="99"/>
      <c r="I576" s="99"/>
      <c r="J576" s="99"/>
      <c r="K576" s="99"/>
    </row>
    <row r="577" ht="15.75" customHeight="1">
      <c r="A577" s="99"/>
      <c r="C577" s="99"/>
      <c r="D577" s="99"/>
      <c r="E577" s="99"/>
      <c r="F577" s="99"/>
      <c r="G577" s="99"/>
      <c r="H577" s="99"/>
      <c r="I577" s="99"/>
      <c r="J577" s="99"/>
      <c r="K577" s="99"/>
    </row>
    <row r="578" ht="15.75" customHeight="1">
      <c r="A578" s="99"/>
      <c r="C578" s="99"/>
      <c r="D578" s="99"/>
      <c r="E578" s="99"/>
      <c r="F578" s="99"/>
      <c r="G578" s="99"/>
      <c r="H578" s="99"/>
      <c r="I578" s="99"/>
      <c r="J578" s="99"/>
      <c r="K578" s="99"/>
    </row>
    <row r="579" ht="15.75" customHeight="1">
      <c r="A579" s="99"/>
      <c r="C579" s="99"/>
      <c r="D579" s="99"/>
      <c r="E579" s="99"/>
      <c r="F579" s="99"/>
      <c r="G579" s="99"/>
      <c r="H579" s="99"/>
      <c r="I579" s="99"/>
      <c r="J579" s="99"/>
      <c r="K579" s="99"/>
    </row>
    <row r="580" ht="15.75" customHeight="1">
      <c r="A580" s="99"/>
      <c r="C580" s="99"/>
      <c r="D580" s="99"/>
      <c r="E580" s="99"/>
      <c r="F580" s="99"/>
      <c r="G580" s="99"/>
      <c r="H580" s="99"/>
      <c r="I580" s="99"/>
      <c r="J580" s="99"/>
      <c r="K580" s="99"/>
    </row>
    <row r="581" ht="15.75" customHeight="1">
      <c r="A581" s="99"/>
      <c r="C581" s="99"/>
      <c r="D581" s="99"/>
      <c r="E581" s="99"/>
      <c r="F581" s="99"/>
      <c r="G581" s="99"/>
      <c r="H581" s="99"/>
      <c r="I581" s="99"/>
      <c r="J581" s="99"/>
      <c r="K581" s="99"/>
    </row>
    <row r="582" ht="15.75" customHeight="1">
      <c r="A582" s="99"/>
      <c r="C582" s="99"/>
      <c r="D582" s="99"/>
      <c r="E582" s="99"/>
      <c r="F582" s="99"/>
      <c r="G582" s="99"/>
      <c r="H582" s="99"/>
      <c r="I582" s="99"/>
      <c r="J582" s="99"/>
      <c r="K582" s="99"/>
    </row>
    <row r="583" ht="15.75" customHeight="1">
      <c r="A583" s="99"/>
      <c r="C583" s="99"/>
      <c r="D583" s="99"/>
      <c r="E583" s="99"/>
      <c r="F583" s="99"/>
      <c r="G583" s="99"/>
      <c r="H583" s="99"/>
      <c r="I583" s="99"/>
      <c r="J583" s="99"/>
      <c r="K583" s="99"/>
    </row>
    <row r="584" ht="15.75" customHeight="1">
      <c r="A584" s="99"/>
      <c r="C584" s="99"/>
      <c r="D584" s="99"/>
      <c r="E584" s="99"/>
      <c r="F584" s="99"/>
      <c r="G584" s="99"/>
      <c r="H584" s="99"/>
      <c r="I584" s="99"/>
      <c r="J584" s="99"/>
      <c r="K584" s="99"/>
    </row>
    <row r="585" ht="15.75" customHeight="1">
      <c r="A585" s="99"/>
      <c r="C585" s="99"/>
      <c r="D585" s="99"/>
      <c r="E585" s="99"/>
      <c r="F585" s="99"/>
      <c r="G585" s="99"/>
      <c r="H585" s="99"/>
      <c r="I585" s="99"/>
      <c r="J585" s="99"/>
      <c r="K585" s="99"/>
    </row>
    <row r="586" ht="15.75" customHeight="1">
      <c r="A586" s="99"/>
      <c r="C586" s="99"/>
      <c r="D586" s="99"/>
      <c r="E586" s="99"/>
      <c r="F586" s="99"/>
      <c r="G586" s="99"/>
      <c r="H586" s="99"/>
      <c r="I586" s="99"/>
      <c r="J586" s="99"/>
      <c r="K586" s="99"/>
    </row>
    <row r="587" ht="15.75" customHeight="1">
      <c r="A587" s="99"/>
      <c r="C587" s="99"/>
      <c r="D587" s="99"/>
      <c r="E587" s="99"/>
      <c r="F587" s="99"/>
      <c r="G587" s="99"/>
      <c r="H587" s="99"/>
      <c r="I587" s="99"/>
      <c r="J587" s="99"/>
      <c r="K587" s="99"/>
    </row>
    <row r="588" ht="15.75" customHeight="1">
      <c r="A588" s="99"/>
      <c r="C588" s="99"/>
      <c r="D588" s="99"/>
      <c r="E588" s="99"/>
      <c r="F588" s="99"/>
      <c r="G588" s="99"/>
      <c r="H588" s="99"/>
      <c r="I588" s="99"/>
      <c r="J588" s="99"/>
      <c r="K588" s="99"/>
    </row>
    <row r="589" ht="15.75" customHeight="1">
      <c r="A589" s="99"/>
      <c r="C589" s="99"/>
      <c r="D589" s="99"/>
      <c r="E589" s="99"/>
      <c r="F589" s="99"/>
      <c r="G589" s="99"/>
      <c r="H589" s="99"/>
      <c r="I589" s="99"/>
      <c r="J589" s="99"/>
      <c r="K589" s="99"/>
    </row>
    <row r="590" ht="15.75" customHeight="1">
      <c r="A590" s="99"/>
      <c r="C590" s="99"/>
      <c r="D590" s="99"/>
      <c r="E590" s="99"/>
      <c r="F590" s="99"/>
      <c r="G590" s="99"/>
      <c r="H590" s="99"/>
      <c r="I590" s="99"/>
      <c r="J590" s="99"/>
      <c r="K590" s="99"/>
    </row>
    <row r="591" ht="15.75" customHeight="1">
      <c r="A591" s="99"/>
      <c r="C591" s="99"/>
      <c r="D591" s="99"/>
      <c r="E591" s="99"/>
      <c r="F591" s="99"/>
      <c r="G591" s="99"/>
      <c r="H591" s="99"/>
      <c r="I591" s="99"/>
      <c r="J591" s="99"/>
      <c r="K591" s="99"/>
    </row>
    <row r="592" ht="15.75" customHeight="1">
      <c r="A592" s="99"/>
      <c r="C592" s="99"/>
      <c r="D592" s="99"/>
      <c r="E592" s="99"/>
      <c r="F592" s="99"/>
      <c r="G592" s="99"/>
      <c r="H592" s="99"/>
      <c r="I592" s="99"/>
      <c r="J592" s="99"/>
      <c r="K592" s="99"/>
    </row>
    <row r="593" ht="15.75" customHeight="1">
      <c r="A593" s="99"/>
      <c r="C593" s="99"/>
      <c r="D593" s="99"/>
      <c r="E593" s="99"/>
      <c r="F593" s="99"/>
      <c r="G593" s="99"/>
      <c r="H593" s="99"/>
      <c r="I593" s="99"/>
      <c r="J593" s="99"/>
      <c r="K593" s="99"/>
    </row>
    <row r="594" ht="15.75" customHeight="1">
      <c r="A594" s="99"/>
      <c r="C594" s="99"/>
      <c r="D594" s="99"/>
      <c r="E594" s="99"/>
      <c r="F594" s="99"/>
      <c r="G594" s="99"/>
      <c r="H594" s="99"/>
      <c r="I594" s="99"/>
      <c r="J594" s="99"/>
      <c r="K594" s="99"/>
    </row>
    <row r="595" ht="15.75" customHeight="1">
      <c r="A595" s="99"/>
      <c r="C595" s="99"/>
      <c r="D595" s="99"/>
      <c r="E595" s="99"/>
      <c r="F595" s="99"/>
      <c r="G595" s="99"/>
      <c r="H595" s="99"/>
      <c r="I595" s="99"/>
      <c r="J595" s="99"/>
      <c r="K595" s="99"/>
    </row>
    <row r="596" ht="15.75" customHeight="1">
      <c r="A596" s="99"/>
      <c r="C596" s="99"/>
      <c r="D596" s="99"/>
      <c r="E596" s="99"/>
      <c r="F596" s="99"/>
      <c r="G596" s="99"/>
      <c r="H596" s="99"/>
      <c r="I596" s="99"/>
      <c r="J596" s="99"/>
      <c r="K596" s="99"/>
    </row>
    <row r="597" ht="15.75" customHeight="1">
      <c r="A597" s="99"/>
      <c r="C597" s="99"/>
      <c r="D597" s="99"/>
      <c r="E597" s="99"/>
      <c r="F597" s="99"/>
      <c r="G597" s="99"/>
      <c r="H597" s="99"/>
      <c r="I597" s="99"/>
      <c r="J597" s="99"/>
      <c r="K597" s="99"/>
    </row>
    <row r="598" ht="15.75" customHeight="1">
      <c r="A598" s="99"/>
      <c r="C598" s="99"/>
      <c r="D598" s="99"/>
      <c r="E598" s="99"/>
      <c r="F598" s="99"/>
      <c r="G598" s="99"/>
      <c r="H598" s="99"/>
      <c r="I598" s="99"/>
      <c r="J598" s="99"/>
      <c r="K598" s="99"/>
    </row>
    <row r="599" ht="15.75" customHeight="1">
      <c r="A599" s="99"/>
      <c r="C599" s="99"/>
      <c r="D599" s="99"/>
      <c r="E599" s="99"/>
      <c r="F599" s="99"/>
      <c r="G599" s="99"/>
      <c r="H599" s="99"/>
      <c r="I599" s="99"/>
      <c r="J599" s="99"/>
      <c r="K599" s="99"/>
    </row>
    <row r="600" ht="15.75" customHeight="1">
      <c r="A600" s="99"/>
      <c r="C600" s="99"/>
      <c r="D600" s="99"/>
      <c r="E600" s="99"/>
      <c r="F600" s="99"/>
      <c r="G600" s="99"/>
      <c r="H600" s="99"/>
      <c r="I600" s="99"/>
      <c r="J600" s="99"/>
      <c r="K600" s="99"/>
    </row>
    <row r="601" ht="15.75" customHeight="1">
      <c r="A601" s="99"/>
      <c r="C601" s="99"/>
      <c r="D601" s="99"/>
      <c r="E601" s="99"/>
      <c r="F601" s="99"/>
      <c r="G601" s="99"/>
      <c r="H601" s="99"/>
      <c r="I601" s="99"/>
      <c r="J601" s="99"/>
      <c r="K601" s="99"/>
    </row>
    <row r="602" ht="15.75" customHeight="1">
      <c r="A602" s="99"/>
      <c r="C602" s="99"/>
      <c r="D602" s="99"/>
      <c r="E602" s="99"/>
      <c r="F602" s="99"/>
      <c r="G602" s="99"/>
      <c r="H602" s="99"/>
      <c r="I602" s="99"/>
      <c r="J602" s="99"/>
      <c r="K602" s="99"/>
    </row>
    <row r="603" ht="15.75" customHeight="1">
      <c r="A603" s="99"/>
      <c r="C603" s="99"/>
      <c r="D603" s="99"/>
      <c r="E603" s="99"/>
      <c r="F603" s="99"/>
      <c r="G603" s="99"/>
      <c r="H603" s="99"/>
      <c r="I603" s="99"/>
      <c r="J603" s="99"/>
      <c r="K603" s="99"/>
    </row>
    <row r="604" ht="15.75" customHeight="1">
      <c r="A604" s="99"/>
      <c r="C604" s="99"/>
      <c r="D604" s="99"/>
      <c r="E604" s="99"/>
      <c r="F604" s="99"/>
      <c r="G604" s="99"/>
      <c r="H604" s="99"/>
      <c r="I604" s="99"/>
      <c r="J604" s="99"/>
      <c r="K604" s="99"/>
    </row>
    <row r="605" ht="15.75" customHeight="1">
      <c r="A605" s="99"/>
      <c r="C605" s="99"/>
      <c r="D605" s="99"/>
      <c r="E605" s="99"/>
      <c r="F605" s="99"/>
      <c r="G605" s="99"/>
      <c r="H605" s="99"/>
      <c r="I605" s="99"/>
      <c r="J605" s="99"/>
      <c r="K605" s="99"/>
    </row>
    <row r="606" ht="15.75" customHeight="1">
      <c r="A606" s="99"/>
      <c r="C606" s="99"/>
      <c r="D606" s="99"/>
      <c r="E606" s="99"/>
      <c r="F606" s="99"/>
      <c r="G606" s="99"/>
      <c r="H606" s="99"/>
      <c r="I606" s="99"/>
      <c r="J606" s="99"/>
      <c r="K606" s="99"/>
    </row>
    <row r="607" ht="15.75" customHeight="1">
      <c r="A607" s="99"/>
      <c r="C607" s="99"/>
      <c r="D607" s="99"/>
      <c r="E607" s="99"/>
      <c r="F607" s="99"/>
      <c r="G607" s="99"/>
      <c r="H607" s="99"/>
      <c r="I607" s="99"/>
      <c r="J607" s="99"/>
      <c r="K607" s="99"/>
    </row>
    <row r="608" ht="15.75" customHeight="1">
      <c r="A608" s="99"/>
      <c r="C608" s="99"/>
      <c r="D608" s="99"/>
      <c r="E608" s="99"/>
      <c r="F608" s="99"/>
      <c r="G608" s="99"/>
      <c r="H608" s="99"/>
      <c r="I608" s="99"/>
      <c r="J608" s="99"/>
      <c r="K608" s="99"/>
    </row>
    <row r="609" ht="15.75" customHeight="1">
      <c r="A609" s="99"/>
      <c r="C609" s="99"/>
      <c r="D609" s="99"/>
      <c r="E609" s="99"/>
      <c r="F609" s="99"/>
      <c r="G609" s="99"/>
      <c r="H609" s="99"/>
      <c r="I609" s="99"/>
      <c r="J609" s="99"/>
      <c r="K609" s="99"/>
    </row>
    <row r="610" ht="15.75" customHeight="1">
      <c r="A610" s="99"/>
      <c r="C610" s="99"/>
      <c r="D610" s="99"/>
      <c r="E610" s="99"/>
      <c r="F610" s="99"/>
      <c r="G610" s="99"/>
      <c r="H610" s="99"/>
      <c r="I610" s="99"/>
      <c r="J610" s="99"/>
      <c r="K610" s="99"/>
    </row>
    <row r="611" ht="15.75" customHeight="1">
      <c r="A611" s="99"/>
      <c r="C611" s="99"/>
      <c r="D611" s="99"/>
      <c r="E611" s="99"/>
      <c r="F611" s="99"/>
      <c r="G611" s="99"/>
      <c r="H611" s="99"/>
      <c r="I611" s="99"/>
      <c r="J611" s="99"/>
      <c r="K611" s="99"/>
    </row>
    <row r="612" ht="15.75" customHeight="1">
      <c r="A612" s="99"/>
      <c r="C612" s="99"/>
      <c r="D612" s="99"/>
      <c r="E612" s="99"/>
      <c r="F612" s="99"/>
      <c r="G612" s="99"/>
      <c r="H612" s="99"/>
      <c r="I612" s="99"/>
      <c r="J612" s="99"/>
      <c r="K612" s="99"/>
    </row>
    <row r="613" ht="15.75" customHeight="1">
      <c r="A613" s="99"/>
      <c r="C613" s="99"/>
      <c r="D613" s="99"/>
      <c r="E613" s="99"/>
      <c r="F613" s="99"/>
      <c r="G613" s="99"/>
      <c r="H613" s="99"/>
      <c r="I613" s="99"/>
      <c r="J613" s="99"/>
      <c r="K613" s="99"/>
    </row>
    <row r="614" ht="15.75" customHeight="1">
      <c r="A614" s="99"/>
      <c r="C614" s="99"/>
      <c r="D614" s="99"/>
      <c r="E614" s="99"/>
      <c r="F614" s="99"/>
      <c r="G614" s="99"/>
      <c r="H614" s="99"/>
      <c r="I614" s="99"/>
      <c r="J614" s="99"/>
      <c r="K614" s="99"/>
    </row>
    <row r="615" ht="15.75" customHeight="1">
      <c r="A615" s="99"/>
      <c r="C615" s="99"/>
      <c r="D615" s="99"/>
      <c r="E615" s="99"/>
      <c r="F615" s="99"/>
      <c r="G615" s="99"/>
      <c r="H615" s="99"/>
      <c r="I615" s="99"/>
      <c r="J615" s="99"/>
      <c r="K615" s="99"/>
    </row>
    <row r="616" ht="15.75" customHeight="1">
      <c r="A616" s="99"/>
      <c r="C616" s="99"/>
      <c r="D616" s="99"/>
      <c r="E616" s="99"/>
      <c r="F616" s="99"/>
      <c r="G616" s="99"/>
      <c r="H616" s="99"/>
      <c r="I616" s="99"/>
      <c r="J616" s="99"/>
      <c r="K616" s="99"/>
    </row>
    <row r="617" ht="15.75" customHeight="1">
      <c r="A617" s="99"/>
      <c r="C617" s="99"/>
      <c r="D617" s="99"/>
      <c r="E617" s="99"/>
      <c r="F617" s="99"/>
      <c r="G617" s="99"/>
      <c r="H617" s="99"/>
      <c r="I617" s="99"/>
      <c r="J617" s="99"/>
      <c r="K617" s="99"/>
    </row>
    <row r="618" ht="15.75" customHeight="1">
      <c r="A618" s="99"/>
      <c r="C618" s="99"/>
      <c r="D618" s="99"/>
      <c r="E618" s="99"/>
      <c r="F618" s="99"/>
      <c r="G618" s="99"/>
      <c r="H618" s="99"/>
      <c r="I618" s="99"/>
      <c r="J618" s="99"/>
      <c r="K618" s="99"/>
    </row>
    <row r="619" ht="15.75" customHeight="1">
      <c r="A619" s="99"/>
      <c r="C619" s="99"/>
      <c r="D619" s="99"/>
      <c r="E619" s="99"/>
      <c r="F619" s="99"/>
      <c r="G619" s="99"/>
      <c r="H619" s="99"/>
      <c r="I619" s="99"/>
      <c r="J619" s="99"/>
      <c r="K619" s="99"/>
    </row>
    <row r="620" ht="15.75" customHeight="1">
      <c r="A620" s="99"/>
      <c r="C620" s="99"/>
      <c r="D620" s="99"/>
      <c r="E620" s="99"/>
      <c r="F620" s="99"/>
      <c r="G620" s="99"/>
      <c r="H620" s="99"/>
      <c r="I620" s="99"/>
      <c r="J620" s="99"/>
      <c r="K620" s="99"/>
    </row>
    <row r="621" ht="15.75" customHeight="1">
      <c r="A621" s="99"/>
      <c r="C621" s="99"/>
      <c r="D621" s="99"/>
      <c r="E621" s="99"/>
      <c r="F621" s="99"/>
      <c r="G621" s="99"/>
      <c r="H621" s="99"/>
      <c r="I621" s="99"/>
      <c r="J621" s="99"/>
      <c r="K621" s="99"/>
    </row>
    <row r="622" ht="15.75" customHeight="1">
      <c r="A622" s="99"/>
      <c r="C622" s="99"/>
      <c r="D622" s="99"/>
      <c r="E622" s="99"/>
      <c r="F622" s="99"/>
      <c r="G622" s="99"/>
      <c r="H622" s="99"/>
      <c r="I622" s="99"/>
      <c r="J622" s="99"/>
      <c r="K622" s="99"/>
    </row>
    <row r="623" ht="15.75" customHeight="1">
      <c r="A623" s="99"/>
      <c r="C623" s="99"/>
      <c r="D623" s="99"/>
      <c r="E623" s="99"/>
      <c r="F623" s="99"/>
      <c r="G623" s="99"/>
      <c r="H623" s="99"/>
      <c r="I623" s="99"/>
      <c r="J623" s="99"/>
      <c r="K623" s="99"/>
    </row>
    <row r="624" ht="15.75" customHeight="1">
      <c r="A624" s="99"/>
      <c r="C624" s="99"/>
      <c r="D624" s="99"/>
      <c r="E624" s="99"/>
      <c r="F624" s="99"/>
      <c r="G624" s="99"/>
      <c r="H624" s="99"/>
      <c r="I624" s="99"/>
      <c r="J624" s="99"/>
      <c r="K624" s="99"/>
    </row>
    <row r="625" ht="15.75" customHeight="1">
      <c r="A625" s="99"/>
      <c r="C625" s="99"/>
      <c r="D625" s="99"/>
      <c r="E625" s="99"/>
      <c r="F625" s="99"/>
      <c r="G625" s="99"/>
      <c r="H625" s="99"/>
      <c r="I625" s="99"/>
      <c r="J625" s="99"/>
      <c r="K625" s="99"/>
    </row>
    <row r="626" ht="15.75" customHeight="1">
      <c r="A626" s="99"/>
      <c r="C626" s="99"/>
      <c r="D626" s="99"/>
      <c r="E626" s="99"/>
      <c r="F626" s="99"/>
      <c r="G626" s="99"/>
      <c r="H626" s="99"/>
      <c r="I626" s="99"/>
      <c r="J626" s="99"/>
      <c r="K626" s="99"/>
    </row>
    <row r="627" ht="15.75" customHeight="1">
      <c r="A627" s="99"/>
      <c r="C627" s="99"/>
      <c r="D627" s="99"/>
      <c r="E627" s="99"/>
      <c r="F627" s="99"/>
      <c r="G627" s="99"/>
      <c r="H627" s="99"/>
      <c r="I627" s="99"/>
      <c r="J627" s="99"/>
      <c r="K627" s="99"/>
    </row>
    <row r="628" ht="15.75" customHeight="1">
      <c r="A628" s="99"/>
      <c r="C628" s="99"/>
      <c r="D628" s="99"/>
      <c r="E628" s="99"/>
      <c r="F628" s="99"/>
      <c r="G628" s="99"/>
      <c r="H628" s="99"/>
      <c r="I628" s="99"/>
      <c r="J628" s="99"/>
      <c r="K628" s="99"/>
    </row>
    <row r="629" ht="15.75" customHeight="1">
      <c r="A629" s="99"/>
      <c r="C629" s="99"/>
      <c r="D629" s="99"/>
      <c r="E629" s="99"/>
      <c r="F629" s="99"/>
      <c r="G629" s="99"/>
      <c r="H629" s="99"/>
      <c r="I629" s="99"/>
      <c r="J629" s="99"/>
      <c r="K629" s="99"/>
    </row>
    <row r="630" ht="15.75" customHeight="1">
      <c r="A630" s="99"/>
      <c r="C630" s="99"/>
      <c r="D630" s="99"/>
      <c r="E630" s="99"/>
      <c r="F630" s="99"/>
      <c r="G630" s="99"/>
      <c r="H630" s="99"/>
      <c r="I630" s="99"/>
      <c r="J630" s="99"/>
      <c r="K630" s="99"/>
    </row>
    <row r="631" ht="15.75" customHeight="1">
      <c r="A631" s="99"/>
      <c r="C631" s="99"/>
      <c r="D631" s="99"/>
      <c r="E631" s="99"/>
      <c r="F631" s="99"/>
      <c r="G631" s="99"/>
      <c r="H631" s="99"/>
      <c r="I631" s="99"/>
      <c r="J631" s="99"/>
      <c r="K631" s="99"/>
    </row>
    <row r="632" ht="15.75" customHeight="1">
      <c r="A632" s="99"/>
      <c r="C632" s="99"/>
      <c r="D632" s="99"/>
      <c r="E632" s="99"/>
      <c r="F632" s="99"/>
      <c r="G632" s="99"/>
      <c r="H632" s="99"/>
      <c r="I632" s="99"/>
      <c r="J632" s="99"/>
      <c r="K632" s="99"/>
    </row>
    <row r="633" ht="15.75" customHeight="1">
      <c r="A633" s="99"/>
      <c r="C633" s="99"/>
      <c r="D633" s="99"/>
      <c r="E633" s="99"/>
      <c r="F633" s="99"/>
      <c r="G633" s="99"/>
      <c r="H633" s="99"/>
      <c r="I633" s="99"/>
      <c r="J633" s="99"/>
      <c r="K633" s="99"/>
    </row>
    <row r="634" ht="15.75" customHeight="1">
      <c r="A634" s="99"/>
      <c r="C634" s="99"/>
      <c r="D634" s="99"/>
      <c r="E634" s="99"/>
      <c r="F634" s="99"/>
      <c r="G634" s="99"/>
      <c r="H634" s="99"/>
      <c r="I634" s="99"/>
      <c r="J634" s="99"/>
      <c r="K634" s="99"/>
    </row>
    <row r="635" ht="15.75" customHeight="1">
      <c r="A635" s="99"/>
      <c r="C635" s="99"/>
      <c r="D635" s="99"/>
      <c r="E635" s="99"/>
      <c r="F635" s="99"/>
      <c r="G635" s="99"/>
      <c r="H635" s="99"/>
      <c r="I635" s="99"/>
      <c r="J635" s="99"/>
      <c r="K635" s="99"/>
    </row>
    <row r="636" ht="15.75" customHeight="1">
      <c r="A636" s="99"/>
      <c r="C636" s="99"/>
      <c r="D636" s="99"/>
      <c r="E636" s="99"/>
      <c r="F636" s="99"/>
      <c r="G636" s="99"/>
      <c r="H636" s="99"/>
      <c r="I636" s="99"/>
      <c r="J636" s="99"/>
      <c r="K636" s="99"/>
    </row>
    <row r="637" ht="15.75" customHeight="1">
      <c r="A637" s="99"/>
      <c r="C637" s="99"/>
      <c r="D637" s="99"/>
      <c r="E637" s="99"/>
      <c r="F637" s="99"/>
      <c r="G637" s="99"/>
      <c r="H637" s="99"/>
      <c r="I637" s="99"/>
      <c r="J637" s="99"/>
      <c r="K637" s="99"/>
    </row>
    <row r="638" ht="15.75" customHeight="1">
      <c r="A638" s="99"/>
      <c r="C638" s="99"/>
      <c r="D638" s="99"/>
      <c r="E638" s="99"/>
      <c r="F638" s="99"/>
      <c r="G638" s="99"/>
      <c r="H638" s="99"/>
      <c r="I638" s="99"/>
      <c r="J638" s="99"/>
      <c r="K638" s="99"/>
    </row>
    <row r="639" ht="15.75" customHeight="1">
      <c r="A639" s="99"/>
      <c r="C639" s="99"/>
      <c r="D639" s="99"/>
      <c r="E639" s="99"/>
      <c r="F639" s="99"/>
      <c r="G639" s="99"/>
      <c r="H639" s="99"/>
      <c r="I639" s="99"/>
      <c r="J639" s="99"/>
      <c r="K639" s="99"/>
    </row>
    <row r="640" ht="15.75" customHeight="1">
      <c r="A640" s="99"/>
      <c r="C640" s="99"/>
      <c r="D640" s="99"/>
      <c r="E640" s="99"/>
      <c r="F640" s="99"/>
      <c r="G640" s="99"/>
      <c r="H640" s="99"/>
      <c r="I640" s="99"/>
      <c r="J640" s="99"/>
      <c r="K640" s="99"/>
    </row>
    <row r="641" ht="15.75" customHeight="1">
      <c r="A641" s="99"/>
      <c r="C641" s="99"/>
      <c r="D641" s="99"/>
      <c r="E641" s="99"/>
      <c r="F641" s="99"/>
      <c r="G641" s="99"/>
      <c r="H641" s="99"/>
      <c r="I641" s="99"/>
      <c r="J641" s="99"/>
      <c r="K641" s="99"/>
    </row>
    <row r="642" ht="15.75" customHeight="1">
      <c r="A642" s="99"/>
      <c r="C642" s="99"/>
      <c r="D642" s="99"/>
      <c r="E642" s="99"/>
      <c r="F642" s="99"/>
      <c r="G642" s="99"/>
      <c r="H642" s="99"/>
      <c r="I642" s="99"/>
      <c r="J642" s="99"/>
      <c r="K642" s="99"/>
    </row>
    <row r="643" ht="15.75" customHeight="1">
      <c r="A643" s="99"/>
      <c r="C643" s="99"/>
      <c r="D643" s="99"/>
      <c r="E643" s="99"/>
      <c r="F643" s="99"/>
      <c r="G643" s="99"/>
      <c r="H643" s="99"/>
      <c r="I643" s="99"/>
      <c r="J643" s="99"/>
      <c r="K643" s="99"/>
    </row>
    <row r="644" ht="15.75" customHeight="1">
      <c r="A644" s="99"/>
      <c r="C644" s="99"/>
      <c r="D644" s="99"/>
      <c r="E644" s="99"/>
      <c r="F644" s="99"/>
      <c r="G644" s="99"/>
      <c r="H644" s="99"/>
      <c r="I644" s="99"/>
      <c r="J644" s="99"/>
      <c r="K644" s="99"/>
    </row>
    <row r="645" ht="15.75" customHeight="1">
      <c r="A645" s="99"/>
      <c r="C645" s="99"/>
      <c r="D645" s="99"/>
      <c r="E645" s="99"/>
      <c r="F645" s="99"/>
      <c r="G645" s="99"/>
      <c r="H645" s="99"/>
      <c r="I645" s="99"/>
      <c r="J645" s="99"/>
      <c r="K645" s="99"/>
    </row>
    <row r="646" ht="15.75" customHeight="1">
      <c r="A646" s="99"/>
      <c r="C646" s="99"/>
      <c r="D646" s="99"/>
      <c r="E646" s="99"/>
      <c r="F646" s="99"/>
      <c r="G646" s="99"/>
      <c r="H646" s="99"/>
      <c r="I646" s="99"/>
      <c r="J646" s="99"/>
      <c r="K646" s="99"/>
    </row>
    <row r="647" ht="15.75" customHeight="1">
      <c r="A647" s="99"/>
      <c r="C647" s="99"/>
      <c r="D647" s="99"/>
      <c r="E647" s="99"/>
      <c r="F647" s="99"/>
      <c r="G647" s="99"/>
      <c r="H647" s="99"/>
      <c r="I647" s="99"/>
      <c r="J647" s="99"/>
      <c r="K647" s="99"/>
    </row>
    <row r="648" ht="15.75" customHeight="1">
      <c r="A648" s="99"/>
      <c r="C648" s="99"/>
      <c r="D648" s="99"/>
      <c r="E648" s="99"/>
      <c r="F648" s="99"/>
      <c r="G648" s="99"/>
      <c r="H648" s="99"/>
      <c r="I648" s="99"/>
      <c r="J648" s="99"/>
      <c r="K648" s="99"/>
    </row>
    <row r="649" ht="15.75" customHeight="1">
      <c r="A649" s="99"/>
      <c r="C649" s="99"/>
      <c r="D649" s="99"/>
      <c r="E649" s="99"/>
      <c r="F649" s="99"/>
      <c r="G649" s="99"/>
      <c r="H649" s="99"/>
      <c r="I649" s="99"/>
      <c r="J649" s="99"/>
      <c r="K649" s="99"/>
    </row>
    <row r="650" ht="15.75" customHeight="1">
      <c r="A650" s="99"/>
      <c r="C650" s="99"/>
      <c r="D650" s="99"/>
      <c r="E650" s="99"/>
      <c r="F650" s="99"/>
      <c r="G650" s="99"/>
      <c r="H650" s="99"/>
      <c r="I650" s="99"/>
      <c r="J650" s="99"/>
      <c r="K650" s="99"/>
    </row>
    <row r="651" ht="15.75" customHeight="1">
      <c r="A651" s="99"/>
      <c r="C651" s="99"/>
      <c r="D651" s="99"/>
      <c r="E651" s="99"/>
      <c r="F651" s="99"/>
      <c r="G651" s="99"/>
      <c r="H651" s="99"/>
      <c r="I651" s="99"/>
      <c r="J651" s="99"/>
      <c r="K651" s="99"/>
    </row>
    <row r="652" ht="15.75" customHeight="1">
      <c r="A652" s="99"/>
      <c r="C652" s="99"/>
      <c r="D652" s="99"/>
      <c r="E652" s="99"/>
      <c r="F652" s="99"/>
      <c r="G652" s="99"/>
      <c r="H652" s="99"/>
      <c r="I652" s="99"/>
      <c r="J652" s="99"/>
      <c r="K652" s="99"/>
    </row>
    <row r="653" ht="15.75" customHeight="1">
      <c r="A653" s="99"/>
      <c r="C653" s="99"/>
      <c r="D653" s="99"/>
      <c r="E653" s="99"/>
      <c r="F653" s="99"/>
      <c r="G653" s="99"/>
      <c r="H653" s="99"/>
      <c r="I653" s="99"/>
      <c r="J653" s="99"/>
      <c r="K653" s="99"/>
    </row>
    <row r="654" ht="15.75" customHeight="1">
      <c r="A654" s="99"/>
      <c r="C654" s="99"/>
      <c r="D654" s="99"/>
      <c r="E654" s="99"/>
      <c r="F654" s="99"/>
      <c r="G654" s="99"/>
      <c r="H654" s="99"/>
      <c r="I654" s="99"/>
      <c r="J654" s="99"/>
      <c r="K654" s="99"/>
    </row>
    <row r="655" ht="15.75" customHeight="1">
      <c r="A655" s="99"/>
      <c r="C655" s="99"/>
      <c r="D655" s="99"/>
      <c r="E655" s="99"/>
      <c r="F655" s="99"/>
      <c r="G655" s="99"/>
      <c r="H655" s="99"/>
      <c r="I655" s="99"/>
      <c r="J655" s="99"/>
      <c r="K655" s="99"/>
    </row>
    <row r="656" ht="15.75" customHeight="1">
      <c r="A656" s="99"/>
      <c r="C656" s="99"/>
      <c r="D656" s="99"/>
      <c r="E656" s="99"/>
      <c r="F656" s="99"/>
      <c r="G656" s="99"/>
      <c r="H656" s="99"/>
      <c r="I656" s="99"/>
      <c r="J656" s="99"/>
      <c r="K656" s="99"/>
    </row>
    <row r="657" ht="15.75" customHeight="1">
      <c r="A657" s="99"/>
      <c r="C657" s="99"/>
      <c r="D657" s="99"/>
      <c r="E657" s="99"/>
      <c r="F657" s="99"/>
      <c r="G657" s="99"/>
      <c r="H657" s="99"/>
      <c r="I657" s="99"/>
      <c r="J657" s="99"/>
      <c r="K657" s="99"/>
    </row>
    <row r="658" ht="15.75" customHeight="1">
      <c r="A658" s="99"/>
      <c r="C658" s="99"/>
      <c r="D658" s="99"/>
      <c r="E658" s="99"/>
      <c r="F658" s="99"/>
      <c r="G658" s="99"/>
      <c r="H658" s="99"/>
      <c r="I658" s="99"/>
      <c r="J658" s="99"/>
      <c r="K658" s="99"/>
    </row>
    <row r="659" ht="15.75" customHeight="1">
      <c r="A659" s="99"/>
      <c r="C659" s="99"/>
      <c r="D659" s="99"/>
      <c r="E659" s="99"/>
      <c r="F659" s="99"/>
      <c r="G659" s="99"/>
      <c r="H659" s="99"/>
      <c r="I659" s="99"/>
      <c r="J659" s="99"/>
      <c r="K659" s="99"/>
    </row>
    <row r="660" ht="15.75" customHeight="1">
      <c r="A660" s="99"/>
      <c r="C660" s="99"/>
      <c r="D660" s="99"/>
      <c r="E660" s="99"/>
      <c r="F660" s="99"/>
      <c r="G660" s="99"/>
      <c r="H660" s="99"/>
      <c r="I660" s="99"/>
      <c r="J660" s="99"/>
      <c r="K660" s="99"/>
    </row>
    <row r="661" ht="15.75" customHeight="1">
      <c r="A661" s="99"/>
      <c r="C661" s="99"/>
      <c r="D661" s="99"/>
      <c r="E661" s="99"/>
      <c r="F661" s="99"/>
      <c r="G661" s="99"/>
      <c r="H661" s="99"/>
      <c r="I661" s="99"/>
      <c r="J661" s="99"/>
      <c r="K661" s="99"/>
    </row>
    <row r="662" ht="15.75" customHeight="1">
      <c r="A662" s="99"/>
      <c r="C662" s="99"/>
      <c r="D662" s="99"/>
      <c r="E662" s="99"/>
      <c r="F662" s="99"/>
      <c r="G662" s="99"/>
      <c r="H662" s="99"/>
      <c r="I662" s="99"/>
      <c r="J662" s="99"/>
      <c r="K662" s="99"/>
    </row>
    <row r="663" ht="15.75" customHeight="1">
      <c r="A663" s="99"/>
      <c r="C663" s="99"/>
      <c r="D663" s="99"/>
      <c r="E663" s="99"/>
      <c r="F663" s="99"/>
      <c r="G663" s="99"/>
      <c r="H663" s="99"/>
      <c r="I663" s="99"/>
      <c r="J663" s="99"/>
      <c r="K663" s="99"/>
    </row>
    <row r="664" ht="15.75" customHeight="1">
      <c r="A664" s="99"/>
      <c r="C664" s="99"/>
      <c r="D664" s="99"/>
      <c r="E664" s="99"/>
      <c r="F664" s="99"/>
      <c r="G664" s="99"/>
      <c r="H664" s="99"/>
      <c r="I664" s="99"/>
      <c r="J664" s="99"/>
      <c r="K664" s="99"/>
    </row>
    <row r="665" ht="15.75" customHeight="1">
      <c r="A665" s="99"/>
      <c r="C665" s="99"/>
      <c r="D665" s="99"/>
      <c r="E665" s="99"/>
      <c r="F665" s="99"/>
      <c r="G665" s="99"/>
      <c r="H665" s="99"/>
      <c r="I665" s="99"/>
      <c r="J665" s="99"/>
      <c r="K665" s="99"/>
    </row>
    <row r="666" ht="15.75" customHeight="1">
      <c r="A666" s="99"/>
      <c r="C666" s="99"/>
      <c r="D666" s="99"/>
      <c r="E666" s="99"/>
      <c r="F666" s="99"/>
      <c r="G666" s="99"/>
      <c r="H666" s="99"/>
      <c r="I666" s="99"/>
      <c r="J666" s="99"/>
      <c r="K666" s="99"/>
    </row>
    <row r="667" ht="15.75" customHeight="1">
      <c r="A667" s="99"/>
      <c r="C667" s="99"/>
      <c r="D667" s="99"/>
      <c r="E667" s="99"/>
      <c r="F667" s="99"/>
      <c r="G667" s="99"/>
      <c r="H667" s="99"/>
      <c r="I667" s="99"/>
      <c r="J667" s="99"/>
      <c r="K667" s="99"/>
    </row>
    <row r="668" ht="15.75" customHeight="1">
      <c r="A668" s="99"/>
      <c r="C668" s="99"/>
      <c r="D668" s="99"/>
      <c r="E668" s="99"/>
      <c r="F668" s="99"/>
      <c r="G668" s="99"/>
      <c r="H668" s="99"/>
      <c r="I668" s="99"/>
      <c r="J668" s="99"/>
      <c r="K668" s="99"/>
    </row>
    <row r="669" ht="15.75" customHeight="1">
      <c r="A669" s="99"/>
      <c r="C669" s="99"/>
      <c r="D669" s="99"/>
      <c r="E669" s="99"/>
      <c r="F669" s="99"/>
      <c r="G669" s="99"/>
      <c r="H669" s="99"/>
      <c r="I669" s="99"/>
      <c r="J669" s="99"/>
      <c r="K669" s="99"/>
    </row>
    <row r="670" ht="15.75" customHeight="1">
      <c r="A670" s="99"/>
      <c r="C670" s="99"/>
      <c r="D670" s="99"/>
      <c r="E670" s="99"/>
      <c r="F670" s="99"/>
      <c r="G670" s="99"/>
      <c r="H670" s="99"/>
      <c r="I670" s="99"/>
      <c r="J670" s="99"/>
      <c r="K670" s="99"/>
    </row>
    <row r="671" ht="15.75" customHeight="1">
      <c r="A671" s="99"/>
      <c r="C671" s="99"/>
      <c r="D671" s="99"/>
      <c r="E671" s="99"/>
      <c r="F671" s="99"/>
      <c r="G671" s="99"/>
      <c r="H671" s="99"/>
      <c r="I671" s="99"/>
      <c r="J671" s="99"/>
      <c r="K671" s="99"/>
    </row>
    <row r="672" ht="15.75" customHeight="1">
      <c r="A672" s="99"/>
      <c r="C672" s="99"/>
      <c r="D672" s="99"/>
      <c r="E672" s="99"/>
      <c r="F672" s="99"/>
      <c r="G672" s="99"/>
      <c r="H672" s="99"/>
      <c r="I672" s="99"/>
      <c r="J672" s="99"/>
      <c r="K672" s="99"/>
    </row>
    <row r="673" ht="15.75" customHeight="1">
      <c r="A673" s="99"/>
      <c r="C673" s="99"/>
      <c r="D673" s="99"/>
      <c r="E673" s="99"/>
      <c r="F673" s="99"/>
      <c r="G673" s="99"/>
      <c r="H673" s="99"/>
      <c r="I673" s="99"/>
      <c r="J673" s="99"/>
      <c r="K673" s="99"/>
    </row>
    <row r="674" ht="15.75" customHeight="1">
      <c r="A674" s="99"/>
      <c r="C674" s="99"/>
      <c r="D674" s="99"/>
      <c r="E674" s="99"/>
      <c r="F674" s="99"/>
      <c r="G674" s="99"/>
      <c r="H674" s="99"/>
      <c r="I674" s="99"/>
      <c r="J674" s="99"/>
      <c r="K674" s="99"/>
    </row>
    <row r="675" ht="15.75" customHeight="1">
      <c r="A675" s="99"/>
      <c r="C675" s="99"/>
      <c r="D675" s="99"/>
      <c r="E675" s="99"/>
      <c r="F675" s="99"/>
      <c r="G675" s="99"/>
      <c r="H675" s="99"/>
      <c r="I675" s="99"/>
      <c r="J675" s="99"/>
      <c r="K675" s="99"/>
    </row>
    <row r="676" ht="15.75" customHeight="1">
      <c r="A676" s="99"/>
      <c r="C676" s="99"/>
      <c r="D676" s="99"/>
      <c r="E676" s="99"/>
      <c r="F676" s="99"/>
      <c r="G676" s="99"/>
      <c r="H676" s="99"/>
      <c r="I676" s="99"/>
      <c r="J676" s="99"/>
      <c r="K676" s="99"/>
    </row>
    <row r="677" ht="15.75" customHeight="1">
      <c r="A677" s="99"/>
      <c r="C677" s="99"/>
      <c r="D677" s="99"/>
      <c r="E677" s="99"/>
      <c r="F677" s="99"/>
      <c r="G677" s="99"/>
      <c r="H677" s="99"/>
      <c r="I677" s="99"/>
      <c r="J677" s="99"/>
      <c r="K677" s="99"/>
    </row>
    <row r="678" ht="15.75" customHeight="1">
      <c r="A678" s="99"/>
      <c r="C678" s="99"/>
      <c r="D678" s="99"/>
      <c r="E678" s="99"/>
      <c r="F678" s="99"/>
      <c r="G678" s="99"/>
      <c r="H678" s="99"/>
      <c r="I678" s="99"/>
      <c r="J678" s="99"/>
      <c r="K678" s="99"/>
    </row>
    <row r="679" ht="15.75" customHeight="1">
      <c r="A679" s="99"/>
      <c r="C679" s="99"/>
      <c r="D679" s="99"/>
      <c r="E679" s="99"/>
      <c r="F679" s="99"/>
      <c r="G679" s="99"/>
      <c r="H679" s="99"/>
      <c r="I679" s="99"/>
      <c r="J679" s="99"/>
      <c r="K679" s="99"/>
    </row>
    <row r="680" ht="15.75" customHeight="1">
      <c r="A680" s="99"/>
      <c r="C680" s="99"/>
      <c r="D680" s="99"/>
      <c r="E680" s="99"/>
      <c r="F680" s="99"/>
      <c r="G680" s="99"/>
      <c r="H680" s="99"/>
      <c r="I680" s="99"/>
      <c r="J680" s="99"/>
      <c r="K680" s="99"/>
    </row>
    <row r="681" ht="15.75" customHeight="1">
      <c r="A681" s="99"/>
      <c r="C681" s="99"/>
      <c r="D681" s="99"/>
      <c r="E681" s="99"/>
      <c r="F681" s="99"/>
      <c r="G681" s="99"/>
      <c r="H681" s="99"/>
      <c r="I681" s="99"/>
      <c r="J681" s="99"/>
      <c r="K681" s="99"/>
    </row>
    <row r="682" ht="15.75" customHeight="1">
      <c r="A682" s="99"/>
      <c r="C682" s="99"/>
      <c r="D682" s="99"/>
      <c r="E682" s="99"/>
      <c r="F682" s="99"/>
      <c r="G682" s="99"/>
      <c r="H682" s="99"/>
      <c r="I682" s="99"/>
      <c r="J682" s="99"/>
      <c r="K682" s="99"/>
    </row>
    <row r="683" ht="15.75" customHeight="1">
      <c r="A683" s="99"/>
      <c r="C683" s="99"/>
      <c r="D683" s="99"/>
      <c r="E683" s="99"/>
      <c r="F683" s="99"/>
      <c r="G683" s="99"/>
      <c r="H683" s="99"/>
      <c r="I683" s="99"/>
      <c r="J683" s="99"/>
      <c r="K683" s="99"/>
    </row>
    <row r="684" ht="15.75" customHeight="1">
      <c r="A684" s="99"/>
      <c r="C684" s="99"/>
      <c r="D684" s="99"/>
      <c r="E684" s="99"/>
      <c r="F684" s="99"/>
      <c r="G684" s="99"/>
      <c r="H684" s="99"/>
      <c r="I684" s="99"/>
      <c r="J684" s="99"/>
      <c r="K684" s="99"/>
    </row>
    <row r="685" ht="15.75" customHeight="1">
      <c r="A685" s="99"/>
      <c r="C685" s="99"/>
      <c r="D685" s="99"/>
      <c r="E685" s="99"/>
      <c r="F685" s="99"/>
      <c r="G685" s="99"/>
      <c r="H685" s="99"/>
      <c r="I685" s="99"/>
      <c r="J685" s="99"/>
      <c r="K685" s="99"/>
    </row>
    <row r="686" ht="15.75" customHeight="1">
      <c r="A686" s="99"/>
      <c r="C686" s="99"/>
      <c r="D686" s="99"/>
      <c r="E686" s="99"/>
      <c r="F686" s="99"/>
      <c r="G686" s="99"/>
      <c r="H686" s="99"/>
      <c r="I686" s="99"/>
      <c r="J686" s="99"/>
      <c r="K686" s="99"/>
    </row>
    <row r="687" ht="15.75" customHeight="1">
      <c r="A687" s="99"/>
      <c r="C687" s="99"/>
      <c r="D687" s="99"/>
      <c r="E687" s="99"/>
      <c r="F687" s="99"/>
      <c r="G687" s="99"/>
      <c r="H687" s="99"/>
      <c r="I687" s="99"/>
      <c r="J687" s="99"/>
      <c r="K687" s="99"/>
    </row>
    <row r="688" ht="15.75" customHeight="1">
      <c r="A688" s="99"/>
      <c r="C688" s="99"/>
      <c r="D688" s="99"/>
      <c r="E688" s="99"/>
      <c r="F688" s="99"/>
      <c r="G688" s="99"/>
      <c r="H688" s="99"/>
      <c r="I688" s="99"/>
      <c r="J688" s="99"/>
      <c r="K688" s="99"/>
    </row>
    <row r="689" ht="15.75" customHeight="1">
      <c r="A689" s="99"/>
      <c r="C689" s="99"/>
      <c r="D689" s="99"/>
      <c r="E689" s="99"/>
      <c r="F689" s="99"/>
      <c r="G689" s="99"/>
      <c r="H689" s="99"/>
      <c r="I689" s="99"/>
      <c r="J689" s="99"/>
      <c r="K689" s="99"/>
    </row>
    <row r="690" ht="15.75" customHeight="1">
      <c r="A690" s="99"/>
      <c r="C690" s="99"/>
      <c r="D690" s="99"/>
      <c r="E690" s="99"/>
      <c r="F690" s="99"/>
      <c r="G690" s="99"/>
      <c r="H690" s="99"/>
      <c r="I690" s="99"/>
      <c r="J690" s="99"/>
      <c r="K690" s="99"/>
    </row>
    <row r="691" ht="15.75" customHeight="1">
      <c r="A691" s="99"/>
      <c r="C691" s="99"/>
      <c r="D691" s="99"/>
      <c r="E691" s="99"/>
      <c r="F691" s="99"/>
      <c r="G691" s="99"/>
      <c r="H691" s="99"/>
      <c r="I691" s="99"/>
      <c r="J691" s="99"/>
      <c r="K691" s="99"/>
    </row>
    <row r="692" ht="15.75" customHeight="1">
      <c r="A692" s="99"/>
      <c r="C692" s="99"/>
      <c r="D692" s="99"/>
      <c r="E692" s="99"/>
      <c r="F692" s="99"/>
      <c r="G692" s="99"/>
      <c r="H692" s="99"/>
      <c r="I692" s="99"/>
      <c r="J692" s="99"/>
      <c r="K692" s="99"/>
    </row>
    <row r="693" ht="15.75" customHeight="1">
      <c r="A693" s="99"/>
      <c r="C693" s="99"/>
      <c r="D693" s="99"/>
      <c r="E693" s="99"/>
      <c r="F693" s="99"/>
      <c r="G693" s="99"/>
      <c r="H693" s="99"/>
      <c r="I693" s="99"/>
      <c r="J693" s="99"/>
      <c r="K693" s="99"/>
    </row>
    <row r="694" ht="15.75" customHeight="1">
      <c r="A694" s="99"/>
      <c r="C694" s="99"/>
      <c r="D694" s="99"/>
      <c r="E694" s="99"/>
      <c r="F694" s="99"/>
      <c r="G694" s="99"/>
      <c r="H694" s="99"/>
      <c r="I694" s="99"/>
      <c r="J694" s="99"/>
      <c r="K694" s="99"/>
    </row>
    <row r="695" ht="15.75" customHeight="1">
      <c r="A695" s="99"/>
      <c r="C695" s="99"/>
      <c r="D695" s="99"/>
      <c r="E695" s="99"/>
      <c r="F695" s="99"/>
      <c r="G695" s="99"/>
      <c r="H695" s="99"/>
      <c r="I695" s="99"/>
      <c r="J695" s="99"/>
      <c r="K695" s="99"/>
    </row>
    <row r="696" ht="15.75" customHeight="1">
      <c r="A696" s="99"/>
      <c r="C696" s="99"/>
      <c r="D696" s="99"/>
      <c r="E696" s="99"/>
      <c r="F696" s="99"/>
      <c r="G696" s="99"/>
      <c r="H696" s="99"/>
      <c r="I696" s="99"/>
      <c r="J696" s="99"/>
      <c r="K696" s="99"/>
    </row>
    <row r="697" ht="15.75" customHeight="1">
      <c r="A697" s="99"/>
      <c r="C697" s="99"/>
      <c r="D697" s="99"/>
      <c r="E697" s="99"/>
      <c r="F697" s="99"/>
      <c r="G697" s="99"/>
      <c r="H697" s="99"/>
      <c r="I697" s="99"/>
      <c r="J697" s="99"/>
      <c r="K697" s="99"/>
    </row>
    <row r="698" ht="15.75" customHeight="1">
      <c r="A698" s="99"/>
      <c r="C698" s="99"/>
      <c r="D698" s="99"/>
      <c r="E698" s="99"/>
      <c r="F698" s="99"/>
      <c r="G698" s="99"/>
      <c r="H698" s="99"/>
      <c r="I698" s="99"/>
      <c r="J698" s="99"/>
      <c r="K698" s="99"/>
    </row>
    <row r="699" ht="15.75" customHeight="1">
      <c r="A699" s="99"/>
      <c r="C699" s="99"/>
      <c r="D699" s="99"/>
      <c r="E699" s="99"/>
      <c r="F699" s="99"/>
      <c r="G699" s="99"/>
      <c r="H699" s="99"/>
      <c r="I699" s="99"/>
      <c r="J699" s="99"/>
      <c r="K699" s="99"/>
    </row>
    <row r="700" ht="15.75" customHeight="1">
      <c r="A700" s="99"/>
      <c r="C700" s="99"/>
      <c r="D700" s="99"/>
      <c r="E700" s="99"/>
      <c r="F700" s="99"/>
      <c r="G700" s="99"/>
      <c r="H700" s="99"/>
      <c r="I700" s="99"/>
      <c r="J700" s="99"/>
      <c r="K700" s="99"/>
    </row>
    <row r="701" ht="15.75" customHeight="1">
      <c r="A701" s="99"/>
      <c r="C701" s="99"/>
      <c r="D701" s="99"/>
      <c r="E701" s="99"/>
      <c r="F701" s="99"/>
      <c r="G701" s="99"/>
      <c r="H701" s="99"/>
      <c r="I701" s="99"/>
      <c r="J701" s="99"/>
      <c r="K701" s="99"/>
    </row>
    <row r="702" ht="15.75" customHeight="1">
      <c r="A702" s="99"/>
      <c r="C702" s="99"/>
      <c r="D702" s="99"/>
      <c r="E702" s="99"/>
      <c r="F702" s="99"/>
      <c r="G702" s="99"/>
      <c r="H702" s="99"/>
      <c r="I702" s="99"/>
      <c r="J702" s="99"/>
      <c r="K702" s="99"/>
    </row>
    <row r="703" ht="15.75" customHeight="1">
      <c r="A703" s="99"/>
      <c r="C703" s="99"/>
      <c r="D703" s="99"/>
      <c r="E703" s="99"/>
      <c r="F703" s="99"/>
      <c r="G703" s="99"/>
      <c r="H703" s="99"/>
      <c r="I703" s="99"/>
      <c r="J703" s="99"/>
      <c r="K703" s="99"/>
    </row>
    <row r="704" ht="15.75" customHeight="1">
      <c r="A704" s="99"/>
      <c r="C704" s="99"/>
      <c r="D704" s="99"/>
      <c r="E704" s="99"/>
      <c r="F704" s="99"/>
      <c r="G704" s="99"/>
      <c r="H704" s="99"/>
      <c r="I704" s="99"/>
      <c r="J704" s="99"/>
      <c r="K704" s="99"/>
    </row>
    <row r="705" ht="15.75" customHeight="1">
      <c r="A705" s="99"/>
      <c r="C705" s="99"/>
      <c r="D705" s="99"/>
      <c r="E705" s="99"/>
      <c r="F705" s="99"/>
      <c r="G705" s="99"/>
      <c r="H705" s="99"/>
      <c r="I705" s="99"/>
      <c r="J705" s="99"/>
      <c r="K705" s="99"/>
    </row>
    <row r="706" ht="15.75" customHeight="1">
      <c r="A706" s="99"/>
      <c r="C706" s="99"/>
      <c r="D706" s="99"/>
      <c r="E706" s="99"/>
      <c r="F706" s="99"/>
      <c r="G706" s="99"/>
      <c r="H706" s="99"/>
      <c r="I706" s="99"/>
      <c r="J706" s="99"/>
      <c r="K706" s="99"/>
    </row>
    <row r="707" ht="15.75" customHeight="1">
      <c r="A707" s="99"/>
      <c r="C707" s="99"/>
      <c r="D707" s="99"/>
      <c r="E707" s="99"/>
      <c r="F707" s="99"/>
      <c r="G707" s="99"/>
      <c r="H707" s="99"/>
      <c r="I707" s="99"/>
      <c r="J707" s="99"/>
      <c r="K707" s="99"/>
    </row>
    <row r="708" ht="15.75" customHeight="1">
      <c r="A708" s="99"/>
      <c r="C708" s="99"/>
      <c r="D708" s="99"/>
      <c r="E708" s="99"/>
      <c r="F708" s="99"/>
      <c r="G708" s="99"/>
      <c r="H708" s="99"/>
      <c r="I708" s="99"/>
      <c r="J708" s="99"/>
      <c r="K708" s="99"/>
    </row>
    <row r="709" ht="15.75" customHeight="1">
      <c r="A709" s="99"/>
      <c r="C709" s="99"/>
      <c r="D709" s="99"/>
      <c r="E709" s="99"/>
      <c r="F709" s="99"/>
      <c r="G709" s="99"/>
      <c r="H709" s="99"/>
      <c r="I709" s="99"/>
      <c r="J709" s="99"/>
      <c r="K709" s="99"/>
    </row>
    <row r="710" ht="15.75" customHeight="1">
      <c r="A710" s="99"/>
      <c r="C710" s="99"/>
      <c r="D710" s="99"/>
      <c r="E710" s="99"/>
      <c r="F710" s="99"/>
      <c r="G710" s="99"/>
      <c r="H710" s="99"/>
      <c r="I710" s="99"/>
      <c r="J710" s="99"/>
      <c r="K710" s="99"/>
    </row>
    <row r="711" ht="15.75" customHeight="1">
      <c r="A711" s="99"/>
      <c r="C711" s="99"/>
      <c r="D711" s="99"/>
      <c r="E711" s="99"/>
      <c r="F711" s="99"/>
      <c r="G711" s="99"/>
      <c r="H711" s="99"/>
      <c r="I711" s="99"/>
      <c r="J711" s="99"/>
      <c r="K711" s="99"/>
    </row>
    <row r="712" ht="15.75" customHeight="1">
      <c r="A712" s="99"/>
      <c r="C712" s="99"/>
      <c r="D712" s="99"/>
      <c r="E712" s="99"/>
      <c r="F712" s="99"/>
      <c r="G712" s="99"/>
      <c r="H712" s="99"/>
      <c r="I712" s="99"/>
      <c r="J712" s="99"/>
      <c r="K712" s="99"/>
    </row>
    <row r="713" ht="15.75" customHeight="1">
      <c r="A713" s="99"/>
      <c r="C713" s="99"/>
      <c r="D713" s="99"/>
      <c r="E713" s="99"/>
      <c r="F713" s="99"/>
      <c r="G713" s="99"/>
      <c r="H713" s="99"/>
      <c r="I713" s="99"/>
      <c r="J713" s="99"/>
      <c r="K713" s="99"/>
    </row>
    <row r="714" ht="15.75" customHeight="1">
      <c r="A714" s="99"/>
      <c r="C714" s="99"/>
      <c r="D714" s="99"/>
      <c r="E714" s="99"/>
      <c r="F714" s="99"/>
      <c r="G714" s="99"/>
      <c r="H714" s="99"/>
      <c r="I714" s="99"/>
      <c r="J714" s="99"/>
      <c r="K714" s="99"/>
    </row>
    <row r="715" ht="15.75" customHeight="1">
      <c r="A715" s="99"/>
      <c r="C715" s="99"/>
      <c r="D715" s="99"/>
      <c r="E715" s="99"/>
      <c r="F715" s="99"/>
      <c r="G715" s="99"/>
      <c r="H715" s="99"/>
      <c r="I715" s="99"/>
      <c r="J715" s="99"/>
      <c r="K715" s="99"/>
    </row>
    <row r="716" ht="15.75" customHeight="1">
      <c r="A716" s="99"/>
      <c r="C716" s="99"/>
      <c r="D716" s="99"/>
      <c r="E716" s="99"/>
      <c r="F716" s="99"/>
      <c r="G716" s="99"/>
      <c r="H716" s="99"/>
      <c r="I716" s="99"/>
      <c r="J716" s="99"/>
      <c r="K716" s="99"/>
    </row>
    <row r="717" ht="15.75" customHeight="1">
      <c r="A717" s="99"/>
      <c r="C717" s="99"/>
      <c r="D717" s="99"/>
      <c r="E717" s="99"/>
      <c r="F717" s="99"/>
      <c r="G717" s="99"/>
      <c r="H717" s="99"/>
      <c r="I717" s="99"/>
      <c r="J717" s="99"/>
      <c r="K717" s="99"/>
    </row>
    <row r="718" ht="15.75" customHeight="1">
      <c r="A718" s="99"/>
      <c r="C718" s="99"/>
      <c r="D718" s="99"/>
      <c r="E718" s="99"/>
      <c r="F718" s="99"/>
      <c r="G718" s="99"/>
      <c r="H718" s="99"/>
      <c r="I718" s="99"/>
      <c r="J718" s="99"/>
      <c r="K718" s="99"/>
    </row>
    <row r="719" ht="15.75" customHeight="1">
      <c r="A719" s="99"/>
      <c r="C719" s="99"/>
      <c r="D719" s="99"/>
      <c r="E719" s="99"/>
      <c r="F719" s="99"/>
      <c r="G719" s="99"/>
      <c r="H719" s="99"/>
      <c r="I719" s="99"/>
      <c r="J719" s="99"/>
      <c r="K719" s="99"/>
    </row>
    <row r="720" ht="15.75" customHeight="1">
      <c r="A720" s="99"/>
      <c r="C720" s="99"/>
      <c r="D720" s="99"/>
      <c r="E720" s="99"/>
      <c r="F720" s="99"/>
      <c r="G720" s="99"/>
      <c r="H720" s="99"/>
      <c r="I720" s="99"/>
      <c r="J720" s="99"/>
      <c r="K720" s="99"/>
    </row>
    <row r="721" ht="15.75" customHeight="1">
      <c r="A721" s="99"/>
      <c r="C721" s="99"/>
      <c r="D721" s="99"/>
      <c r="E721" s="99"/>
      <c r="F721" s="99"/>
      <c r="G721" s="99"/>
      <c r="H721" s="99"/>
      <c r="I721" s="99"/>
      <c r="J721" s="99"/>
      <c r="K721" s="99"/>
    </row>
    <row r="722" ht="15.75" customHeight="1">
      <c r="A722" s="99"/>
      <c r="C722" s="99"/>
      <c r="D722" s="99"/>
      <c r="E722" s="99"/>
      <c r="F722" s="99"/>
      <c r="G722" s="99"/>
      <c r="H722" s="99"/>
      <c r="I722" s="99"/>
      <c r="J722" s="99"/>
      <c r="K722" s="99"/>
    </row>
    <row r="723" ht="15.75" customHeight="1">
      <c r="A723" s="99"/>
      <c r="C723" s="99"/>
      <c r="D723" s="99"/>
      <c r="E723" s="99"/>
      <c r="F723" s="99"/>
      <c r="G723" s="99"/>
      <c r="H723" s="99"/>
      <c r="I723" s="99"/>
      <c r="J723" s="99"/>
      <c r="K723" s="99"/>
    </row>
    <row r="724" ht="15.75" customHeight="1">
      <c r="A724" s="99"/>
      <c r="C724" s="99"/>
      <c r="D724" s="99"/>
      <c r="E724" s="99"/>
      <c r="F724" s="99"/>
      <c r="G724" s="99"/>
      <c r="H724" s="99"/>
      <c r="I724" s="99"/>
      <c r="J724" s="99"/>
      <c r="K724" s="99"/>
    </row>
    <row r="725" ht="15.75" customHeight="1">
      <c r="A725" s="99"/>
      <c r="C725" s="99"/>
      <c r="D725" s="99"/>
      <c r="E725" s="99"/>
      <c r="F725" s="99"/>
      <c r="G725" s="99"/>
      <c r="H725" s="99"/>
      <c r="I725" s="99"/>
      <c r="J725" s="99"/>
      <c r="K725" s="99"/>
    </row>
    <row r="726" ht="15.75" customHeight="1">
      <c r="A726" s="99"/>
      <c r="C726" s="99"/>
      <c r="D726" s="99"/>
      <c r="E726" s="99"/>
      <c r="F726" s="99"/>
      <c r="G726" s="99"/>
      <c r="H726" s="99"/>
      <c r="I726" s="99"/>
      <c r="J726" s="99"/>
      <c r="K726" s="99"/>
    </row>
    <row r="727" ht="15.75" customHeight="1">
      <c r="A727" s="99"/>
      <c r="C727" s="99"/>
      <c r="D727" s="99"/>
      <c r="E727" s="99"/>
      <c r="F727" s="99"/>
      <c r="G727" s="99"/>
      <c r="H727" s="99"/>
      <c r="I727" s="99"/>
      <c r="J727" s="99"/>
      <c r="K727" s="99"/>
    </row>
    <row r="728" ht="15.75" customHeight="1">
      <c r="A728" s="99"/>
      <c r="C728" s="99"/>
      <c r="D728" s="99"/>
      <c r="E728" s="99"/>
      <c r="F728" s="99"/>
      <c r="G728" s="99"/>
      <c r="H728" s="99"/>
      <c r="I728" s="99"/>
      <c r="J728" s="99"/>
      <c r="K728" s="99"/>
    </row>
    <row r="729" ht="15.75" customHeight="1">
      <c r="A729" s="99"/>
      <c r="C729" s="99"/>
      <c r="D729" s="99"/>
      <c r="E729" s="99"/>
      <c r="F729" s="99"/>
      <c r="G729" s="99"/>
      <c r="H729" s="99"/>
      <c r="I729" s="99"/>
      <c r="J729" s="99"/>
      <c r="K729" s="99"/>
    </row>
    <row r="730" ht="15.75" customHeight="1">
      <c r="A730" s="99"/>
      <c r="C730" s="99"/>
      <c r="D730" s="99"/>
      <c r="E730" s="99"/>
      <c r="F730" s="99"/>
      <c r="G730" s="99"/>
      <c r="H730" s="99"/>
      <c r="I730" s="99"/>
      <c r="J730" s="99"/>
      <c r="K730" s="99"/>
    </row>
    <row r="731" ht="15.75" customHeight="1">
      <c r="A731" s="99"/>
      <c r="C731" s="99"/>
      <c r="D731" s="99"/>
      <c r="E731" s="99"/>
      <c r="F731" s="99"/>
      <c r="G731" s="99"/>
      <c r="H731" s="99"/>
      <c r="I731" s="99"/>
      <c r="J731" s="99"/>
      <c r="K731" s="99"/>
    </row>
    <row r="732" ht="15.75" customHeight="1">
      <c r="A732" s="99"/>
      <c r="C732" s="99"/>
      <c r="D732" s="99"/>
      <c r="E732" s="99"/>
      <c r="F732" s="99"/>
      <c r="G732" s="99"/>
      <c r="H732" s="99"/>
      <c r="I732" s="99"/>
      <c r="J732" s="99"/>
      <c r="K732" s="99"/>
    </row>
    <row r="733" ht="15.75" customHeight="1">
      <c r="A733" s="99"/>
      <c r="C733" s="99"/>
      <c r="D733" s="99"/>
      <c r="E733" s="99"/>
      <c r="F733" s="99"/>
      <c r="G733" s="99"/>
      <c r="H733" s="99"/>
      <c r="I733" s="99"/>
      <c r="J733" s="99"/>
      <c r="K733" s="99"/>
    </row>
    <row r="734" ht="15.75" customHeight="1">
      <c r="A734" s="99"/>
      <c r="C734" s="99"/>
      <c r="D734" s="99"/>
      <c r="E734" s="99"/>
      <c r="F734" s="99"/>
      <c r="G734" s="99"/>
      <c r="H734" s="99"/>
      <c r="I734" s="99"/>
      <c r="J734" s="99"/>
      <c r="K734" s="99"/>
    </row>
    <row r="735" ht="15.75" customHeight="1">
      <c r="A735" s="99"/>
      <c r="C735" s="99"/>
      <c r="D735" s="99"/>
      <c r="E735" s="99"/>
      <c r="F735" s="99"/>
      <c r="G735" s="99"/>
      <c r="H735" s="99"/>
      <c r="I735" s="99"/>
      <c r="J735" s="99"/>
      <c r="K735" s="99"/>
    </row>
    <row r="736" ht="15.75" customHeight="1">
      <c r="A736" s="99"/>
      <c r="C736" s="99"/>
      <c r="D736" s="99"/>
      <c r="E736" s="99"/>
      <c r="F736" s="99"/>
      <c r="G736" s="99"/>
      <c r="H736" s="99"/>
      <c r="I736" s="99"/>
      <c r="J736" s="99"/>
      <c r="K736" s="99"/>
    </row>
    <row r="737" ht="15.75" customHeight="1">
      <c r="A737" s="99"/>
      <c r="C737" s="99"/>
      <c r="D737" s="99"/>
      <c r="E737" s="99"/>
      <c r="F737" s="99"/>
      <c r="G737" s="99"/>
      <c r="H737" s="99"/>
      <c r="I737" s="99"/>
      <c r="J737" s="99"/>
      <c r="K737" s="99"/>
    </row>
    <row r="738" ht="15.75" customHeight="1">
      <c r="A738" s="99"/>
      <c r="C738" s="99"/>
      <c r="D738" s="99"/>
      <c r="E738" s="99"/>
      <c r="F738" s="99"/>
      <c r="G738" s="99"/>
      <c r="H738" s="99"/>
      <c r="I738" s="99"/>
      <c r="J738" s="99"/>
      <c r="K738" s="99"/>
    </row>
    <row r="739" ht="15.75" customHeight="1">
      <c r="A739" s="99"/>
      <c r="C739" s="99"/>
      <c r="D739" s="99"/>
      <c r="E739" s="99"/>
      <c r="F739" s="99"/>
      <c r="G739" s="99"/>
      <c r="H739" s="99"/>
      <c r="I739" s="99"/>
      <c r="J739" s="99"/>
      <c r="K739" s="99"/>
    </row>
    <row r="740" ht="15.75" customHeight="1">
      <c r="A740" s="99"/>
      <c r="C740" s="99"/>
      <c r="D740" s="99"/>
      <c r="E740" s="99"/>
      <c r="F740" s="99"/>
      <c r="G740" s="99"/>
      <c r="H740" s="99"/>
      <c r="I740" s="99"/>
      <c r="J740" s="99"/>
      <c r="K740" s="99"/>
    </row>
    <row r="741" ht="15.75" customHeight="1">
      <c r="A741" s="99"/>
      <c r="C741" s="99"/>
      <c r="D741" s="99"/>
      <c r="E741" s="99"/>
      <c r="F741" s="99"/>
      <c r="G741" s="99"/>
      <c r="H741" s="99"/>
      <c r="I741" s="99"/>
      <c r="J741" s="99"/>
      <c r="K741" s="99"/>
    </row>
    <row r="742" ht="15.75" customHeight="1">
      <c r="A742" s="99"/>
      <c r="C742" s="99"/>
      <c r="D742" s="99"/>
      <c r="E742" s="99"/>
      <c r="F742" s="99"/>
      <c r="G742" s="99"/>
      <c r="H742" s="99"/>
      <c r="I742" s="99"/>
      <c r="J742" s="99"/>
      <c r="K742" s="99"/>
    </row>
    <row r="743" ht="15.75" customHeight="1">
      <c r="A743" s="99"/>
      <c r="C743" s="99"/>
      <c r="D743" s="99"/>
      <c r="E743" s="99"/>
      <c r="F743" s="99"/>
      <c r="G743" s="99"/>
      <c r="H743" s="99"/>
      <c r="I743" s="99"/>
      <c r="J743" s="99"/>
      <c r="K743" s="99"/>
    </row>
    <row r="744" ht="15.75" customHeight="1">
      <c r="A744" s="99"/>
      <c r="C744" s="99"/>
      <c r="D744" s="99"/>
      <c r="E744" s="99"/>
      <c r="F744" s="99"/>
      <c r="G744" s="99"/>
      <c r="H744" s="99"/>
      <c r="I744" s="99"/>
      <c r="J744" s="99"/>
      <c r="K744" s="99"/>
    </row>
    <row r="745" ht="15.75" customHeight="1">
      <c r="A745" s="99"/>
      <c r="C745" s="99"/>
      <c r="D745" s="99"/>
      <c r="E745" s="99"/>
      <c r="F745" s="99"/>
      <c r="G745" s="99"/>
      <c r="H745" s="99"/>
      <c r="I745" s="99"/>
      <c r="J745" s="99"/>
      <c r="K745" s="99"/>
    </row>
    <row r="746" ht="15.75" customHeight="1">
      <c r="A746" s="99"/>
      <c r="C746" s="99"/>
      <c r="D746" s="99"/>
      <c r="E746" s="99"/>
      <c r="F746" s="99"/>
      <c r="G746" s="99"/>
      <c r="H746" s="99"/>
      <c r="I746" s="99"/>
      <c r="J746" s="99"/>
      <c r="K746" s="99"/>
    </row>
    <row r="747" ht="15.75" customHeight="1">
      <c r="A747" s="99"/>
      <c r="C747" s="99"/>
      <c r="D747" s="99"/>
      <c r="E747" s="99"/>
      <c r="F747" s="99"/>
      <c r="G747" s="99"/>
      <c r="H747" s="99"/>
      <c r="I747" s="99"/>
      <c r="J747" s="99"/>
      <c r="K747" s="99"/>
    </row>
    <row r="748" ht="15.75" customHeight="1">
      <c r="A748" s="99"/>
      <c r="C748" s="99"/>
      <c r="D748" s="99"/>
      <c r="E748" s="99"/>
      <c r="F748" s="99"/>
      <c r="G748" s="99"/>
      <c r="H748" s="99"/>
      <c r="I748" s="99"/>
      <c r="J748" s="99"/>
      <c r="K748" s="99"/>
    </row>
    <row r="749" ht="15.75" customHeight="1">
      <c r="A749" s="99"/>
      <c r="C749" s="99"/>
      <c r="D749" s="99"/>
      <c r="E749" s="99"/>
      <c r="F749" s="99"/>
      <c r="G749" s="99"/>
      <c r="H749" s="99"/>
      <c r="I749" s="99"/>
      <c r="J749" s="99"/>
      <c r="K749" s="99"/>
    </row>
    <row r="750" ht="15.75" customHeight="1">
      <c r="A750" s="99"/>
      <c r="C750" s="99"/>
      <c r="D750" s="99"/>
      <c r="E750" s="99"/>
      <c r="F750" s="99"/>
      <c r="G750" s="99"/>
      <c r="H750" s="99"/>
      <c r="I750" s="99"/>
      <c r="J750" s="99"/>
      <c r="K750" s="99"/>
    </row>
    <row r="751" ht="15.75" customHeight="1">
      <c r="A751" s="99"/>
      <c r="C751" s="99"/>
      <c r="D751" s="99"/>
      <c r="E751" s="99"/>
      <c r="F751" s="99"/>
      <c r="G751" s="99"/>
      <c r="H751" s="99"/>
      <c r="I751" s="99"/>
      <c r="J751" s="99"/>
      <c r="K751" s="99"/>
    </row>
    <row r="752" ht="15.75" customHeight="1">
      <c r="A752" s="99"/>
      <c r="C752" s="99"/>
      <c r="D752" s="99"/>
      <c r="E752" s="99"/>
      <c r="F752" s="99"/>
      <c r="G752" s="99"/>
      <c r="H752" s="99"/>
      <c r="I752" s="99"/>
      <c r="J752" s="99"/>
      <c r="K752" s="99"/>
    </row>
    <row r="753" ht="15.75" customHeight="1">
      <c r="A753" s="99"/>
      <c r="C753" s="99"/>
      <c r="D753" s="99"/>
      <c r="E753" s="99"/>
      <c r="F753" s="99"/>
      <c r="G753" s="99"/>
      <c r="H753" s="99"/>
      <c r="I753" s="99"/>
      <c r="J753" s="99"/>
      <c r="K753" s="99"/>
    </row>
    <row r="754" ht="15.75" customHeight="1">
      <c r="A754" s="99"/>
      <c r="C754" s="99"/>
      <c r="D754" s="99"/>
      <c r="E754" s="99"/>
      <c r="F754" s="99"/>
      <c r="G754" s="99"/>
      <c r="H754" s="99"/>
      <c r="I754" s="99"/>
      <c r="J754" s="99"/>
      <c r="K754" s="99"/>
    </row>
    <row r="755" ht="15.75" customHeight="1">
      <c r="A755" s="99"/>
      <c r="C755" s="99"/>
      <c r="D755" s="99"/>
      <c r="E755" s="99"/>
      <c r="F755" s="99"/>
      <c r="G755" s="99"/>
      <c r="H755" s="99"/>
      <c r="I755" s="99"/>
      <c r="J755" s="99"/>
      <c r="K755" s="99"/>
    </row>
    <row r="756" ht="15.75" customHeight="1">
      <c r="A756" s="99"/>
      <c r="C756" s="99"/>
      <c r="D756" s="99"/>
      <c r="E756" s="99"/>
      <c r="F756" s="99"/>
      <c r="G756" s="99"/>
      <c r="H756" s="99"/>
      <c r="I756" s="99"/>
      <c r="J756" s="99"/>
      <c r="K756" s="99"/>
    </row>
    <row r="757" ht="15.75" customHeight="1">
      <c r="A757" s="99"/>
      <c r="C757" s="99"/>
      <c r="D757" s="99"/>
      <c r="E757" s="99"/>
      <c r="F757" s="99"/>
      <c r="G757" s="99"/>
      <c r="H757" s="99"/>
      <c r="I757" s="99"/>
      <c r="J757" s="99"/>
      <c r="K757" s="99"/>
    </row>
    <row r="758" ht="15.75" customHeight="1">
      <c r="A758" s="99"/>
      <c r="C758" s="99"/>
      <c r="D758" s="99"/>
      <c r="E758" s="99"/>
      <c r="F758" s="99"/>
      <c r="G758" s="99"/>
      <c r="H758" s="99"/>
      <c r="I758" s="99"/>
      <c r="J758" s="99"/>
      <c r="K758" s="99"/>
    </row>
    <row r="759" ht="15.75" customHeight="1">
      <c r="A759" s="99"/>
      <c r="C759" s="99"/>
      <c r="D759" s="99"/>
      <c r="E759" s="99"/>
      <c r="F759" s="99"/>
      <c r="G759" s="99"/>
      <c r="H759" s="99"/>
      <c r="I759" s="99"/>
      <c r="J759" s="99"/>
      <c r="K759" s="99"/>
    </row>
    <row r="760" ht="15.75" customHeight="1">
      <c r="A760" s="99"/>
      <c r="C760" s="99"/>
      <c r="D760" s="99"/>
      <c r="E760" s="99"/>
      <c r="F760" s="99"/>
      <c r="G760" s="99"/>
      <c r="H760" s="99"/>
      <c r="I760" s="99"/>
      <c r="J760" s="99"/>
      <c r="K760" s="99"/>
    </row>
    <row r="761" ht="15.75" customHeight="1">
      <c r="A761" s="99"/>
      <c r="C761" s="99"/>
      <c r="D761" s="99"/>
      <c r="E761" s="99"/>
      <c r="F761" s="99"/>
      <c r="G761" s="99"/>
      <c r="H761" s="99"/>
      <c r="I761" s="99"/>
      <c r="J761" s="99"/>
      <c r="K761" s="99"/>
    </row>
    <row r="762" ht="15.75" customHeight="1">
      <c r="A762" s="99"/>
      <c r="C762" s="99"/>
      <c r="D762" s="99"/>
      <c r="E762" s="99"/>
      <c r="F762" s="99"/>
      <c r="G762" s="99"/>
      <c r="H762" s="99"/>
      <c r="I762" s="99"/>
      <c r="J762" s="99"/>
      <c r="K762" s="99"/>
    </row>
    <row r="763" ht="15.75" customHeight="1">
      <c r="A763" s="99"/>
      <c r="C763" s="99"/>
      <c r="D763" s="99"/>
      <c r="E763" s="99"/>
      <c r="F763" s="99"/>
      <c r="G763" s="99"/>
      <c r="H763" s="99"/>
      <c r="I763" s="99"/>
      <c r="J763" s="99"/>
      <c r="K763" s="99"/>
    </row>
    <row r="764" ht="15.75" customHeight="1">
      <c r="A764" s="99"/>
      <c r="C764" s="99"/>
      <c r="D764" s="99"/>
      <c r="E764" s="99"/>
      <c r="F764" s="99"/>
      <c r="G764" s="99"/>
      <c r="H764" s="99"/>
      <c r="I764" s="99"/>
      <c r="J764" s="99"/>
      <c r="K764" s="99"/>
    </row>
    <row r="765" ht="15.75" customHeight="1">
      <c r="A765" s="99"/>
      <c r="C765" s="99"/>
      <c r="D765" s="99"/>
      <c r="E765" s="99"/>
      <c r="F765" s="99"/>
      <c r="G765" s="99"/>
      <c r="H765" s="99"/>
      <c r="I765" s="99"/>
      <c r="J765" s="99"/>
      <c r="K765" s="99"/>
    </row>
    <row r="766" ht="15.75" customHeight="1">
      <c r="A766" s="99"/>
      <c r="C766" s="99"/>
      <c r="D766" s="99"/>
      <c r="E766" s="99"/>
      <c r="F766" s="99"/>
      <c r="G766" s="99"/>
      <c r="H766" s="99"/>
      <c r="I766" s="99"/>
      <c r="J766" s="99"/>
      <c r="K766" s="99"/>
    </row>
    <row r="767" ht="15.75" customHeight="1">
      <c r="A767" s="99"/>
      <c r="C767" s="99"/>
      <c r="D767" s="99"/>
      <c r="E767" s="99"/>
      <c r="F767" s="99"/>
      <c r="G767" s="99"/>
      <c r="H767" s="99"/>
      <c r="I767" s="99"/>
      <c r="J767" s="99"/>
      <c r="K767" s="99"/>
    </row>
    <row r="768" ht="15.75" customHeight="1">
      <c r="A768" s="99"/>
      <c r="C768" s="99"/>
      <c r="D768" s="99"/>
      <c r="E768" s="99"/>
      <c r="F768" s="99"/>
      <c r="G768" s="99"/>
      <c r="H768" s="99"/>
      <c r="I768" s="99"/>
      <c r="J768" s="99"/>
      <c r="K768" s="99"/>
    </row>
    <row r="769" ht="15.75" customHeight="1">
      <c r="A769" s="99"/>
      <c r="C769" s="99"/>
      <c r="D769" s="99"/>
      <c r="E769" s="99"/>
      <c r="F769" s="99"/>
      <c r="G769" s="99"/>
      <c r="H769" s="99"/>
      <c r="I769" s="99"/>
      <c r="J769" s="99"/>
      <c r="K769" s="99"/>
    </row>
    <row r="770" ht="15.75" customHeight="1">
      <c r="A770" s="99"/>
      <c r="C770" s="99"/>
      <c r="D770" s="99"/>
      <c r="E770" s="99"/>
      <c r="F770" s="99"/>
      <c r="G770" s="99"/>
      <c r="H770" s="99"/>
      <c r="I770" s="99"/>
      <c r="J770" s="99"/>
      <c r="K770" s="99"/>
    </row>
    <row r="771" ht="15.75" customHeight="1">
      <c r="A771" s="99"/>
      <c r="C771" s="99"/>
      <c r="D771" s="99"/>
      <c r="E771" s="99"/>
      <c r="F771" s="99"/>
      <c r="G771" s="99"/>
      <c r="H771" s="99"/>
      <c r="I771" s="99"/>
      <c r="J771" s="99"/>
      <c r="K771" s="99"/>
    </row>
    <row r="772" ht="15.75" customHeight="1">
      <c r="A772" s="99"/>
      <c r="C772" s="99"/>
      <c r="D772" s="99"/>
      <c r="E772" s="99"/>
      <c r="F772" s="99"/>
      <c r="G772" s="99"/>
      <c r="H772" s="99"/>
      <c r="I772" s="99"/>
      <c r="J772" s="99"/>
      <c r="K772" s="99"/>
    </row>
    <row r="773" ht="15.75" customHeight="1">
      <c r="A773" s="99"/>
      <c r="C773" s="99"/>
      <c r="D773" s="99"/>
      <c r="E773" s="99"/>
      <c r="F773" s="99"/>
      <c r="G773" s="99"/>
      <c r="H773" s="99"/>
      <c r="I773" s="99"/>
      <c r="J773" s="99"/>
      <c r="K773" s="99"/>
    </row>
    <row r="774" ht="15.75" customHeight="1">
      <c r="A774" s="99"/>
      <c r="C774" s="99"/>
      <c r="D774" s="99"/>
      <c r="E774" s="99"/>
      <c r="F774" s="99"/>
      <c r="G774" s="99"/>
      <c r="H774" s="99"/>
      <c r="I774" s="99"/>
      <c r="J774" s="99"/>
      <c r="K774" s="99"/>
    </row>
    <row r="775" ht="15.75" customHeight="1">
      <c r="A775" s="99"/>
      <c r="C775" s="99"/>
      <c r="D775" s="99"/>
      <c r="E775" s="99"/>
      <c r="F775" s="99"/>
      <c r="G775" s="99"/>
      <c r="H775" s="99"/>
      <c r="I775" s="99"/>
      <c r="J775" s="99"/>
      <c r="K775" s="99"/>
    </row>
    <row r="776" ht="15.75" customHeight="1">
      <c r="A776" s="99"/>
      <c r="C776" s="99"/>
      <c r="D776" s="99"/>
      <c r="E776" s="99"/>
      <c r="F776" s="99"/>
      <c r="G776" s="99"/>
      <c r="H776" s="99"/>
      <c r="I776" s="99"/>
      <c r="J776" s="99"/>
      <c r="K776" s="99"/>
    </row>
    <row r="777" ht="15.75" customHeight="1">
      <c r="A777" s="99"/>
      <c r="C777" s="99"/>
      <c r="D777" s="99"/>
      <c r="E777" s="99"/>
      <c r="F777" s="99"/>
      <c r="G777" s="99"/>
      <c r="H777" s="99"/>
      <c r="I777" s="99"/>
      <c r="J777" s="99"/>
      <c r="K777" s="99"/>
    </row>
    <row r="778" ht="15.75" customHeight="1">
      <c r="A778" s="99"/>
      <c r="C778" s="99"/>
      <c r="D778" s="99"/>
      <c r="E778" s="99"/>
      <c r="F778" s="99"/>
      <c r="G778" s="99"/>
      <c r="H778" s="99"/>
      <c r="I778" s="99"/>
      <c r="J778" s="99"/>
      <c r="K778" s="99"/>
    </row>
    <row r="779" ht="15.75" customHeight="1">
      <c r="A779" s="99"/>
      <c r="C779" s="99"/>
      <c r="D779" s="99"/>
      <c r="E779" s="99"/>
      <c r="F779" s="99"/>
      <c r="G779" s="99"/>
      <c r="H779" s="99"/>
      <c r="I779" s="99"/>
      <c r="J779" s="99"/>
      <c r="K779" s="99"/>
    </row>
    <row r="780" ht="15.75" customHeight="1">
      <c r="A780" s="99"/>
      <c r="C780" s="99"/>
      <c r="D780" s="99"/>
      <c r="E780" s="99"/>
      <c r="F780" s="99"/>
      <c r="G780" s="99"/>
      <c r="H780" s="99"/>
      <c r="I780" s="99"/>
      <c r="J780" s="99"/>
      <c r="K780" s="99"/>
    </row>
    <row r="781" ht="15.75" customHeight="1">
      <c r="A781" s="99"/>
      <c r="C781" s="99"/>
      <c r="D781" s="99"/>
      <c r="E781" s="99"/>
      <c r="F781" s="99"/>
      <c r="G781" s="99"/>
      <c r="H781" s="99"/>
      <c r="I781" s="99"/>
      <c r="J781" s="99"/>
      <c r="K781" s="99"/>
    </row>
    <row r="782" ht="15.75" customHeight="1">
      <c r="A782" s="99"/>
      <c r="C782" s="99"/>
      <c r="D782" s="99"/>
      <c r="E782" s="99"/>
      <c r="F782" s="99"/>
      <c r="G782" s="99"/>
      <c r="H782" s="99"/>
      <c r="I782" s="99"/>
      <c r="J782" s="99"/>
      <c r="K782" s="99"/>
    </row>
    <row r="783" ht="15.75" customHeight="1">
      <c r="A783" s="99"/>
      <c r="C783" s="99"/>
      <c r="D783" s="99"/>
      <c r="E783" s="99"/>
      <c r="F783" s="99"/>
      <c r="G783" s="99"/>
      <c r="H783" s="99"/>
      <c r="I783" s="99"/>
      <c r="J783" s="99"/>
      <c r="K783" s="99"/>
    </row>
    <row r="784" ht="15.75" customHeight="1">
      <c r="A784" s="99"/>
      <c r="C784" s="99"/>
      <c r="D784" s="99"/>
      <c r="E784" s="99"/>
      <c r="F784" s="99"/>
      <c r="G784" s="99"/>
      <c r="H784" s="99"/>
      <c r="I784" s="99"/>
      <c r="J784" s="99"/>
      <c r="K784" s="99"/>
    </row>
    <row r="785" ht="15.75" customHeight="1">
      <c r="A785" s="99"/>
      <c r="C785" s="99"/>
      <c r="D785" s="99"/>
      <c r="E785" s="99"/>
      <c r="F785" s="99"/>
      <c r="G785" s="99"/>
      <c r="H785" s="99"/>
      <c r="I785" s="99"/>
      <c r="J785" s="99"/>
      <c r="K785" s="99"/>
    </row>
    <row r="786" ht="15.75" customHeight="1">
      <c r="A786" s="99"/>
      <c r="C786" s="99"/>
      <c r="D786" s="99"/>
      <c r="E786" s="99"/>
      <c r="F786" s="99"/>
      <c r="G786" s="99"/>
      <c r="H786" s="99"/>
      <c r="I786" s="99"/>
      <c r="J786" s="99"/>
      <c r="K786" s="99"/>
    </row>
    <row r="787" ht="15.75" customHeight="1">
      <c r="A787" s="99"/>
      <c r="C787" s="99"/>
      <c r="D787" s="99"/>
      <c r="E787" s="99"/>
      <c r="F787" s="99"/>
      <c r="G787" s="99"/>
      <c r="H787" s="99"/>
      <c r="I787" s="99"/>
      <c r="J787" s="99"/>
      <c r="K787" s="99"/>
    </row>
    <row r="788" ht="15.75" customHeight="1">
      <c r="A788" s="99"/>
      <c r="C788" s="99"/>
      <c r="D788" s="99"/>
      <c r="E788" s="99"/>
      <c r="F788" s="99"/>
      <c r="G788" s="99"/>
      <c r="H788" s="99"/>
      <c r="I788" s="99"/>
      <c r="J788" s="99"/>
      <c r="K788" s="99"/>
    </row>
    <row r="789" ht="15.75" customHeight="1">
      <c r="A789" s="99"/>
      <c r="C789" s="99"/>
      <c r="D789" s="99"/>
      <c r="E789" s="99"/>
      <c r="F789" s="99"/>
      <c r="G789" s="99"/>
      <c r="H789" s="99"/>
      <c r="I789" s="99"/>
      <c r="J789" s="99"/>
      <c r="K789" s="99"/>
    </row>
    <row r="790" ht="15.75" customHeight="1">
      <c r="A790" s="99"/>
      <c r="C790" s="99"/>
      <c r="D790" s="99"/>
      <c r="E790" s="99"/>
      <c r="F790" s="99"/>
      <c r="G790" s="99"/>
      <c r="H790" s="99"/>
      <c r="I790" s="99"/>
      <c r="J790" s="99"/>
      <c r="K790" s="99"/>
    </row>
    <row r="791" ht="15.75" customHeight="1">
      <c r="A791" s="99"/>
      <c r="C791" s="99"/>
      <c r="D791" s="99"/>
      <c r="E791" s="99"/>
      <c r="F791" s="99"/>
      <c r="G791" s="99"/>
      <c r="H791" s="99"/>
      <c r="I791" s="99"/>
      <c r="J791" s="99"/>
      <c r="K791" s="99"/>
    </row>
    <row r="792" ht="15.75" customHeight="1">
      <c r="A792" s="99"/>
      <c r="C792" s="99"/>
      <c r="D792" s="99"/>
      <c r="E792" s="99"/>
      <c r="F792" s="99"/>
      <c r="G792" s="99"/>
      <c r="H792" s="99"/>
      <c r="I792" s="99"/>
      <c r="J792" s="99"/>
      <c r="K792" s="99"/>
    </row>
    <row r="793" ht="15.75" customHeight="1">
      <c r="A793" s="99"/>
      <c r="C793" s="99"/>
      <c r="D793" s="99"/>
      <c r="E793" s="99"/>
      <c r="F793" s="99"/>
      <c r="G793" s="99"/>
      <c r="H793" s="99"/>
      <c r="I793" s="99"/>
      <c r="J793" s="99"/>
      <c r="K793" s="99"/>
    </row>
    <row r="794" ht="15.75" customHeight="1">
      <c r="A794" s="99"/>
      <c r="C794" s="99"/>
      <c r="D794" s="99"/>
      <c r="E794" s="99"/>
      <c r="F794" s="99"/>
      <c r="G794" s="99"/>
      <c r="H794" s="99"/>
      <c r="I794" s="99"/>
      <c r="J794" s="99"/>
      <c r="K794" s="99"/>
    </row>
    <row r="795" ht="15.75" customHeight="1">
      <c r="A795" s="99"/>
      <c r="C795" s="99"/>
      <c r="D795" s="99"/>
      <c r="E795" s="99"/>
      <c r="F795" s="99"/>
      <c r="G795" s="99"/>
      <c r="H795" s="99"/>
      <c r="I795" s="99"/>
      <c r="J795" s="99"/>
      <c r="K795" s="99"/>
    </row>
    <row r="796" ht="15.75" customHeight="1">
      <c r="A796" s="99"/>
      <c r="C796" s="99"/>
      <c r="D796" s="99"/>
      <c r="E796" s="99"/>
      <c r="F796" s="99"/>
      <c r="G796" s="99"/>
      <c r="H796" s="99"/>
      <c r="I796" s="99"/>
      <c r="J796" s="99"/>
      <c r="K796" s="99"/>
    </row>
    <row r="797" ht="15.75" customHeight="1">
      <c r="A797" s="99"/>
      <c r="C797" s="99"/>
      <c r="D797" s="99"/>
      <c r="E797" s="99"/>
      <c r="F797" s="99"/>
      <c r="G797" s="99"/>
      <c r="H797" s="99"/>
      <c r="I797" s="99"/>
      <c r="J797" s="99"/>
      <c r="K797" s="99"/>
    </row>
    <row r="798" ht="15.75" customHeight="1">
      <c r="A798" s="99"/>
      <c r="C798" s="99"/>
      <c r="D798" s="99"/>
      <c r="E798" s="99"/>
      <c r="F798" s="99"/>
      <c r="G798" s="99"/>
      <c r="H798" s="99"/>
      <c r="I798" s="99"/>
      <c r="J798" s="99"/>
      <c r="K798" s="99"/>
    </row>
    <row r="799" ht="15.75" customHeight="1">
      <c r="A799" s="99"/>
      <c r="C799" s="99"/>
      <c r="D799" s="99"/>
      <c r="E799" s="99"/>
      <c r="F799" s="99"/>
      <c r="G799" s="99"/>
      <c r="H799" s="99"/>
      <c r="I799" s="99"/>
      <c r="J799" s="99"/>
      <c r="K799" s="99"/>
    </row>
    <row r="800" ht="15.75" customHeight="1">
      <c r="A800" s="99"/>
      <c r="C800" s="99"/>
      <c r="D800" s="99"/>
      <c r="E800" s="99"/>
      <c r="F800" s="99"/>
      <c r="G800" s="99"/>
      <c r="H800" s="99"/>
      <c r="I800" s="99"/>
      <c r="J800" s="99"/>
      <c r="K800" s="99"/>
    </row>
    <row r="801" ht="15.75" customHeight="1">
      <c r="A801" s="99"/>
      <c r="C801" s="99"/>
      <c r="D801" s="99"/>
      <c r="E801" s="99"/>
      <c r="F801" s="99"/>
      <c r="G801" s="99"/>
      <c r="H801" s="99"/>
      <c r="I801" s="99"/>
      <c r="J801" s="99"/>
      <c r="K801" s="99"/>
    </row>
    <row r="802" ht="15.75" customHeight="1">
      <c r="A802" s="99"/>
      <c r="C802" s="99"/>
      <c r="D802" s="99"/>
      <c r="E802" s="99"/>
      <c r="F802" s="99"/>
      <c r="G802" s="99"/>
      <c r="H802" s="99"/>
      <c r="I802" s="99"/>
      <c r="J802" s="99"/>
      <c r="K802" s="99"/>
    </row>
    <row r="803" ht="15.75" customHeight="1">
      <c r="A803" s="99"/>
      <c r="C803" s="99"/>
      <c r="D803" s="99"/>
      <c r="E803" s="99"/>
      <c r="F803" s="99"/>
      <c r="G803" s="99"/>
      <c r="H803" s="99"/>
      <c r="I803" s="99"/>
      <c r="J803" s="99"/>
      <c r="K803" s="99"/>
    </row>
    <row r="804" ht="15.75" customHeight="1">
      <c r="A804" s="99"/>
      <c r="C804" s="99"/>
      <c r="D804" s="99"/>
      <c r="E804" s="99"/>
      <c r="F804" s="99"/>
      <c r="G804" s="99"/>
      <c r="H804" s="99"/>
      <c r="I804" s="99"/>
      <c r="J804" s="99"/>
      <c r="K804" s="99"/>
    </row>
    <row r="805" ht="15.75" customHeight="1">
      <c r="A805" s="99"/>
      <c r="C805" s="99"/>
      <c r="D805" s="99"/>
      <c r="E805" s="99"/>
      <c r="F805" s="99"/>
      <c r="G805" s="99"/>
      <c r="H805" s="99"/>
      <c r="I805" s="99"/>
      <c r="J805" s="99"/>
      <c r="K805" s="99"/>
    </row>
    <row r="806" ht="15.75" customHeight="1">
      <c r="A806" s="99"/>
      <c r="C806" s="99"/>
      <c r="D806" s="99"/>
      <c r="E806" s="99"/>
      <c r="F806" s="99"/>
      <c r="G806" s="99"/>
      <c r="H806" s="99"/>
      <c r="I806" s="99"/>
      <c r="J806" s="99"/>
      <c r="K806" s="99"/>
    </row>
    <row r="807" ht="15.75" customHeight="1">
      <c r="A807" s="99"/>
      <c r="C807" s="99"/>
      <c r="D807" s="99"/>
      <c r="E807" s="99"/>
      <c r="F807" s="99"/>
      <c r="G807" s="99"/>
      <c r="H807" s="99"/>
      <c r="I807" s="99"/>
      <c r="J807" s="99"/>
      <c r="K807" s="99"/>
    </row>
    <row r="808" ht="15.75" customHeight="1">
      <c r="A808" s="99"/>
      <c r="C808" s="99"/>
      <c r="D808" s="99"/>
      <c r="E808" s="99"/>
      <c r="F808" s="99"/>
      <c r="G808" s="99"/>
      <c r="H808" s="99"/>
      <c r="I808" s="99"/>
      <c r="J808" s="99"/>
      <c r="K808" s="99"/>
    </row>
    <row r="809" ht="15.75" customHeight="1">
      <c r="A809" s="99"/>
      <c r="C809" s="99"/>
      <c r="D809" s="99"/>
      <c r="E809" s="99"/>
      <c r="F809" s="99"/>
      <c r="G809" s="99"/>
      <c r="H809" s="99"/>
      <c r="I809" s="99"/>
      <c r="J809" s="99"/>
      <c r="K809" s="99"/>
    </row>
    <row r="810" ht="15.75" customHeight="1">
      <c r="A810" s="99"/>
      <c r="C810" s="99"/>
      <c r="D810" s="99"/>
      <c r="E810" s="99"/>
      <c r="F810" s="99"/>
      <c r="G810" s="99"/>
      <c r="H810" s="99"/>
      <c r="I810" s="99"/>
      <c r="J810" s="99"/>
      <c r="K810" s="99"/>
    </row>
    <row r="811" ht="15.75" customHeight="1">
      <c r="A811" s="99"/>
      <c r="C811" s="99"/>
      <c r="D811" s="99"/>
      <c r="E811" s="99"/>
      <c r="F811" s="99"/>
      <c r="G811" s="99"/>
      <c r="H811" s="99"/>
      <c r="I811" s="99"/>
      <c r="J811" s="99"/>
      <c r="K811" s="99"/>
    </row>
    <row r="812" ht="15.75" customHeight="1">
      <c r="A812" s="99"/>
      <c r="C812" s="99"/>
      <c r="D812" s="99"/>
      <c r="E812" s="99"/>
      <c r="F812" s="99"/>
      <c r="G812" s="99"/>
      <c r="H812" s="99"/>
      <c r="I812" s="99"/>
      <c r="J812" s="99"/>
      <c r="K812" s="99"/>
    </row>
    <row r="813" ht="15.75" customHeight="1">
      <c r="A813" s="99"/>
      <c r="C813" s="99"/>
      <c r="D813" s="99"/>
      <c r="E813" s="99"/>
      <c r="F813" s="99"/>
      <c r="G813" s="99"/>
      <c r="H813" s="99"/>
      <c r="I813" s="99"/>
      <c r="J813" s="99"/>
      <c r="K813" s="99"/>
    </row>
    <row r="814" ht="15.75" customHeight="1">
      <c r="A814" s="99"/>
      <c r="C814" s="99"/>
      <c r="D814" s="99"/>
      <c r="E814" s="99"/>
      <c r="F814" s="99"/>
      <c r="G814" s="99"/>
      <c r="H814" s="99"/>
      <c r="I814" s="99"/>
      <c r="J814" s="99"/>
      <c r="K814" s="99"/>
    </row>
    <row r="815" ht="15.75" customHeight="1">
      <c r="A815" s="99"/>
      <c r="C815" s="99"/>
      <c r="D815" s="99"/>
      <c r="E815" s="99"/>
      <c r="F815" s="99"/>
      <c r="G815" s="99"/>
      <c r="H815" s="99"/>
      <c r="I815" s="99"/>
      <c r="J815" s="99"/>
      <c r="K815" s="99"/>
    </row>
    <row r="816" ht="15.75" customHeight="1">
      <c r="A816" s="99"/>
      <c r="C816" s="99"/>
      <c r="D816" s="99"/>
      <c r="E816" s="99"/>
      <c r="F816" s="99"/>
      <c r="G816" s="99"/>
      <c r="H816" s="99"/>
      <c r="I816" s="99"/>
      <c r="J816" s="99"/>
      <c r="K816" s="99"/>
    </row>
    <row r="817" ht="15.75" customHeight="1">
      <c r="A817" s="99"/>
      <c r="C817" s="99"/>
      <c r="D817" s="99"/>
      <c r="E817" s="99"/>
      <c r="F817" s="99"/>
      <c r="G817" s="99"/>
      <c r="H817" s="99"/>
      <c r="I817" s="99"/>
      <c r="J817" s="99"/>
      <c r="K817" s="99"/>
    </row>
    <row r="818" ht="15.75" customHeight="1">
      <c r="A818" s="99"/>
      <c r="C818" s="99"/>
      <c r="D818" s="99"/>
      <c r="E818" s="99"/>
      <c r="F818" s="99"/>
      <c r="G818" s="99"/>
      <c r="H818" s="99"/>
      <c r="I818" s="99"/>
      <c r="J818" s="99"/>
      <c r="K818" s="99"/>
    </row>
    <row r="819" ht="15.75" customHeight="1">
      <c r="A819" s="99"/>
      <c r="C819" s="99"/>
      <c r="D819" s="99"/>
      <c r="E819" s="99"/>
      <c r="F819" s="99"/>
      <c r="G819" s="99"/>
      <c r="H819" s="99"/>
      <c r="I819" s="99"/>
      <c r="J819" s="99"/>
      <c r="K819" s="99"/>
    </row>
    <row r="820" ht="15.75" customHeight="1">
      <c r="A820" s="99"/>
      <c r="C820" s="99"/>
      <c r="D820" s="99"/>
      <c r="E820" s="99"/>
      <c r="F820" s="99"/>
      <c r="G820" s="99"/>
      <c r="H820" s="99"/>
      <c r="I820" s="99"/>
      <c r="J820" s="99"/>
      <c r="K820" s="99"/>
    </row>
    <row r="821" ht="15.75" customHeight="1">
      <c r="A821" s="99"/>
      <c r="C821" s="99"/>
      <c r="D821" s="99"/>
      <c r="E821" s="99"/>
      <c r="F821" s="99"/>
      <c r="G821" s="99"/>
      <c r="H821" s="99"/>
      <c r="I821" s="99"/>
      <c r="J821" s="99"/>
      <c r="K821" s="99"/>
    </row>
    <row r="822" ht="15.75" customHeight="1">
      <c r="A822" s="99"/>
      <c r="C822" s="99"/>
      <c r="D822" s="99"/>
      <c r="E822" s="99"/>
      <c r="F822" s="99"/>
      <c r="G822" s="99"/>
      <c r="H822" s="99"/>
      <c r="I822" s="99"/>
      <c r="J822" s="99"/>
      <c r="K822" s="99"/>
    </row>
    <row r="823" ht="15.75" customHeight="1">
      <c r="A823" s="99"/>
      <c r="C823" s="99"/>
      <c r="D823" s="99"/>
      <c r="E823" s="99"/>
      <c r="F823" s="99"/>
      <c r="G823" s="99"/>
      <c r="H823" s="99"/>
      <c r="I823" s="99"/>
      <c r="J823" s="99"/>
      <c r="K823" s="99"/>
    </row>
    <row r="824" ht="15.75" customHeight="1">
      <c r="A824" s="99"/>
      <c r="C824" s="99"/>
      <c r="D824" s="99"/>
      <c r="E824" s="99"/>
      <c r="F824" s="99"/>
      <c r="G824" s="99"/>
      <c r="H824" s="99"/>
      <c r="I824" s="99"/>
      <c r="J824" s="99"/>
      <c r="K824" s="99"/>
    </row>
    <row r="825" ht="15.75" customHeight="1">
      <c r="A825" s="99"/>
      <c r="C825" s="99"/>
      <c r="D825" s="99"/>
      <c r="E825" s="99"/>
      <c r="F825" s="99"/>
      <c r="G825" s="99"/>
      <c r="H825" s="99"/>
      <c r="I825" s="99"/>
      <c r="J825" s="99"/>
      <c r="K825" s="99"/>
    </row>
    <row r="826" ht="15.75" customHeight="1">
      <c r="A826" s="99"/>
      <c r="C826" s="99"/>
      <c r="D826" s="99"/>
      <c r="E826" s="99"/>
      <c r="F826" s="99"/>
      <c r="G826" s="99"/>
      <c r="H826" s="99"/>
      <c r="I826" s="99"/>
      <c r="J826" s="99"/>
      <c r="K826" s="99"/>
    </row>
    <row r="827" ht="15.75" customHeight="1">
      <c r="A827" s="99"/>
      <c r="C827" s="99"/>
      <c r="D827" s="99"/>
      <c r="E827" s="99"/>
      <c r="F827" s="99"/>
      <c r="G827" s="99"/>
      <c r="H827" s="99"/>
      <c r="I827" s="99"/>
      <c r="J827" s="99"/>
      <c r="K827" s="99"/>
    </row>
    <row r="828" ht="15.75" customHeight="1">
      <c r="A828" s="99"/>
      <c r="C828" s="99"/>
      <c r="D828" s="99"/>
      <c r="E828" s="99"/>
      <c r="F828" s="99"/>
      <c r="G828" s="99"/>
      <c r="H828" s="99"/>
      <c r="I828" s="99"/>
      <c r="J828" s="99"/>
      <c r="K828" s="99"/>
    </row>
    <row r="829" ht="15.75" customHeight="1">
      <c r="A829" s="99"/>
      <c r="C829" s="99"/>
      <c r="D829" s="99"/>
      <c r="E829" s="99"/>
      <c r="F829" s="99"/>
      <c r="G829" s="99"/>
      <c r="H829" s="99"/>
      <c r="I829" s="99"/>
      <c r="J829" s="99"/>
      <c r="K829" s="99"/>
    </row>
    <row r="830" ht="15.75" customHeight="1">
      <c r="A830" s="99"/>
      <c r="C830" s="99"/>
      <c r="D830" s="99"/>
      <c r="E830" s="99"/>
      <c r="F830" s="99"/>
      <c r="G830" s="99"/>
      <c r="H830" s="99"/>
      <c r="I830" s="99"/>
      <c r="J830" s="99"/>
      <c r="K830" s="99"/>
    </row>
    <row r="831" ht="15.75" customHeight="1">
      <c r="A831" s="99"/>
      <c r="C831" s="99"/>
      <c r="D831" s="99"/>
      <c r="E831" s="99"/>
      <c r="F831" s="99"/>
      <c r="G831" s="99"/>
      <c r="H831" s="99"/>
      <c r="I831" s="99"/>
      <c r="J831" s="99"/>
      <c r="K831" s="99"/>
    </row>
    <row r="832" ht="15.75" customHeight="1">
      <c r="A832" s="99"/>
      <c r="C832" s="99"/>
      <c r="D832" s="99"/>
      <c r="E832" s="99"/>
      <c r="F832" s="99"/>
      <c r="G832" s="99"/>
      <c r="H832" s="99"/>
      <c r="I832" s="99"/>
      <c r="J832" s="99"/>
      <c r="K832" s="99"/>
    </row>
    <row r="833" ht="15.75" customHeight="1">
      <c r="A833" s="99"/>
      <c r="C833" s="99"/>
      <c r="D833" s="99"/>
      <c r="E833" s="99"/>
      <c r="F833" s="99"/>
      <c r="G833" s="99"/>
      <c r="H833" s="99"/>
      <c r="I833" s="99"/>
      <c r="J833" s="99"/>
      <c r="K833" s="99"/>
    </row>
    <row r="834" ht="15.75" customHeight="1">
      <c r="A834" s="99"/>
      <c r="C834" s="99"/>
      <c r="D834" s="99"/>
      <c r="E834" s="99"/>
      <c r="F834" s="99"/>
      <c r="G834" s="99"/>
      <c r="H834" s="99"/>
      <c r="I834" s="99"/>
      <c r="J834" s="99"/>
      <c r="K834" s="99"/>
    </row>
    <row r="835" ht="15.75" customHeight="1">
      <c r="A835" s="99"/>
      <c r="C835" s="99"/>
      <c r="D835" s="99"/>
      <c r="E835" s="99"/>
      <c r="F835" s="99"/>
      <c r="G835" s="99"/>
      <c r="H835" s="99"/>
      <c r="I835" s="99"/>
      <c r="J835" s="99"/>
      <c r="K835" s="99"/>
    </row>
    <row r="836" ht="15.75" customHeight="1">
      <c r="A836" s="99"/>
      <c r="C836" s="99"/>
      <c r="D836" s="99"/>
      <c r="E836" s="99"/>
      <c r="F836" s="99"/>
      <c r="G836" s="99"/>
      <c r="H836" s="99"/>
      <c r="I836" s="99"/>
      <c r="J836" s="99"/>
      <c r="K836" s="99"/>
    </row>
    <row r="837" ht="15.75" customHeight="1">
      <c r="A837" s="99"/>
      <c r="C837" s="99"/>
      <c r="D837" s="99"/>
      <c r="E837" s="99"/>
      <c r="F837" s="99"/>
      <c r="G837" s="99"/>
      <c r="H837" s="99"/>
      <c r="I837" s="99"/>
      <c r="J837" s="99"/>
      <c r="K837" s="99"/>
    </row>
    <row r="838" ht="15.75" customHeight="1">
      <c r="A838" s="99"/>
      <c r="C838" s="99"/>
      <c r="D838" s="99"/>
      <c r="E838" s="99"/>
      <c r="F838" s="99"/>
      <c r="G838" s="99"/>
      <c r="H838" s="99"/>
      <c r="I838" s="99"/>
      <c r="J838" s="99"/>
      <c r="K838" s="99"/>
    </row>
    <row r="839" ht="15.75" customHeight="1">
      <c r="A839" s="99"/>
      <c r="C839" s="99"/>
      <c r="D839" s="99"/>
      <c r="E839" s="99"/>
      <c r="F839" s="99"/>
      <c r="G839" s="99"/>
      <c r="H839" s="99"/>
      <c r="I839" s="99"/>
      <c r="J839" s="99"/>
      <c r="K839" s="99"/>
    </row>
    <row r="840" ht="15.75" customHeight="1">
      <c r="A840" s="99"/>
      <c r="C840" s="99"/>
      <c r="D840" s="99"/>
      <c r="E840" s="99"/>
      <c r="F840" s="99"/>
      <c r="G840" s="99"/>
      <c r="H840" s="99"/>
      <c r="I840" s="99"/>
      <c r="J840" s="99"/>
      <c r="K840" s="99"/>
    </row>
    <row r="841" ht="15.75" customHeight="1">
      <c r="A841" s="99"/>
      <c r="C841" s="99"/>
      <c r="D841" s="99"/>
      <c r="E841" s="99"/>
      <c r="F841" s="99"/>
      <c r="G841" s="99"/>
      <c r="H841" s="99"/>
      <c r="I841" s="99"/>
      <c r="J841" s="99"/>
      <c r="K841" s="99"/>
    </row>
    <row r="842" ht="15.75" customHeight="1">
      <c r="A842" s="99"/>
      <c r="C842" s="99"/>
      <c r="D842" s="99"/>
      <c r="E842" s="99"/>
      <c r="F842" s="99"/>
      <c r="G842" s="99"/>
      <c r="H842" s="99"/>
      <c r="I842" s="99"/>
      <c r="J842" s="99"/>
      <c r="K842" s="99"/>
    </row>
    <row r="843" ht="15.75" customHeight="1">
      <c r="A843" s="99"/>
      <c r="C843" s="99"/>
      <c r="D843" s="99"/>
      <c r="E843" s="99"/>
      <c r="F843" s="99"/>
      <c r="G843" s="99"/>
      <c r="H843" s="99"/>
      <c r="I843" s="99"/>
      <c r="J843" s="99"/>
      <c r="K843" s="99"/>
    </row>
    <row r="844" ht="15.75" customHeight="1">
      <c r="A844" s="99"/>
      <c r="C844" s="99"/>
      <c r="D844" s="99"/>
      <c r="E844" s="99"/>
      <c r="F844" s="99"/>
      <c r="G844" s="99"/>
      <c r="H844" s="99"/>
      <c r="I844" s="99"/>
      <c r="J844" s="99"/>
      <c r="K844" s="99"/>
    </row>
    <row r="845" ht="15.75" customHeight="1">
      <c r="A845" s="99"/>
      <c r="C845" s="99"/>
      <c r="D845" s="99"/>
      <c r="E845" s="99"/>
      <c r="F845" s="99"/>
      <c r="G845" s="99"/>
      <c r="H845" s="99"/>
      <c r="I845" s="99"/>
      <c r="J845" s="99"/>
      <c r="K845" s="99"/>
    </row>
    <row r="846" ht="15.75" customHeight="1">
      <c r="A846" s="99"/>
      <c r="C846" s="99"/>
      <c r="D846" s="99"/>
      <c r="E846" s="99"/>
      <c r="F846" s="99"/>
      <c r="G846" s="99"/>
      <c r="H846" s="99"/>
      <c r="I846" s="99"/>
      <c r="J846" s="99"/>
      <c r="K846" s="99"/>
    </row>
    <row r="847" ht="15.75" customHeight="1">
      <c r="A847" s="99"/>
      <c r="C847" s="99"/>
      <c r="D847" s="99"/>
      <c r="E847" s="99"/>
      <c r="F847" s="99"/>
      <c r="G847" s="99"/>
      <c r="H847" s="99"/>
      <c r="I847" s="99"/>
      <c r="J847" s="99"/>
      <c r="K847" s="99"/>
    </row>
    <row r="848" ht="15.75" customHeight="1">
      <c r="A848" s="99"/>
      <c r="C848" s="99"/>
      <c r="D848" s="99"/>
      <c r="E848" s="99"/>
      <c r="F848" s="99"/>
      <c r="G848" s="99"/>
      <c r="H848" s="99"/>
      <c r="I848" s="99"/>
      <c r="J848" s="99"/>
      <c r="K848" s="99"/>
    </row>
    <row r="849" ht="15.75" customHeight="1">
      <c r="A849" s="99"/>
      <c r="C849" s="99"/>
      <c r="D849" s="99"/>
      <c r="E849" s="99"/>
      <c r="F849" s="99"/>
      <c r="G849" s="99"/>
      <c r="H849" s="99"/>
      <c r="I849" s="99"/>
      <c r="J849" s="99"/>
      <c r="K849" s="99"/>
    </row>
    <row r="850" ht="15.75" customHeight="1">
      <c r="A850" s="99"/>
      <c r="C850" s="99"/>
      <c r="D850" s="99"/>
      <c r="E850" s="99"/>
      <c r="F850" s="99"/>
      <c r="G850" s="99"/>
      <c r="H850" s="99"/>
      <c r="I850" s="99"/>
      <c r="J850" s="99"/>
      <c r="K850" s="99"/>
    </row>
    <row r="851" ht="15.75" customHeight="1">
      <c r="A851" s="99"/>
      <c r="C851" s="99"/>
      <c r="D851" s="99"/>
      <c r="E851" s="99"/>
      <c r="F851" s="99"/>
      <c r="G851" s="99"/>
      <c r="H851" s="99"/>
      <c r="I851" s="99"/>
      <c r="J851" s="99"/>
      <c r="K851" s="99"/>
    </row>
    <row r="852" ht="15.75" customHeight="1">
      <c r="A852" s="99"/>
      <c r="C852" s="99"/>
      <c r="D852" s="99"/>
      <c r="E852" s="99"/>
      <c r="F852" s="99"/>
      <c r="G852" s="99"/>
      <c r="H852" s="99"/>
      <c r="I852" s="99"/>
      <c r="J852" s="99"/>
      <c r="K852" s="99"/>
    </row>
    <row r="853" ht="15.75" customHeight="1">
      <c r="A853" s="99"/>
      <c r="C853" s="99"/>
      <c r="D853" s="99"/>
      <c r="E853" s="99"/>
      <c r="F853" s="99"/>
      <c r="G853" s="99"/>
      <c r="H853" s="99"/>
      <c r="I853" s="99"/>
      <c r="J853" s="99"/>
      <c r="K853" s="99"/>
    </row>
    <row r="854" ht="15.75" customHeight="1">
      <c r="A854" s="99"/>
      <c r="C854" s="99"/>
      <c r="D854" s="99"/>
      <c r="E854" s="99"/>
      <c r="F854" s="99"/>
      <c r="G854" s="99"/>
      <c r="H854" s="99"/>
      <c r="I854" s="99"/>
      <c r="J854" s="99"/>
      <c r="K854" s="99"/>
    </row>
    <row r="855" ht="15.75" customHeight="1">
      <c r="A855" s="99"/>
      <c r="C855" s="99"/>
      <c r="D855" s="99"/>
      <c r="E855" s="99"/>
      <c r="F855" s="99"/>
      <c r="G855" s="99"/>
      <c r="H855" s="99"/>
      <c r="I855" s="99"/>
      <c r="J855" s="99"/>
      <c r="K855" s="99"/>
    </row>
    <row r="856" ht="15.75" customHeight="1">
      <c r="A856" s="99"/>
      <c r="C856" s="99"/>
      <c r="D856" s="99"/>
      <c r="E856" s="99"/>
      <c r="F856" s="99"/>
      <c r="G856" s="99"/>
      <c r="H856" s="99"/>
      <c r="I856" s="99"/>
      <c r="J856" s="99"/>
      <c r="K856" s="99"/>
    </row>
    <row r="857" ht="15.75" customHeight="1">
      <c r="A857" s="99"/>
      <c r="C857" s="99"/>
      <c r="D857" s="99"/>
      <c r="E857" s="99"/>
      <c r="F857" s="99"/>
      <c r="G857" s="99"/>
      <c r="H857" s="99"/>
      <c r="I857" s="99"/>
      <c r="J857" s="99"/>
      <c r="K857" s="99"/>
    </row>
    <row r="858" ht="15.75" customHeight="1">
      <c r="A858" s="99"/>
      <c r="C858" s="99"/>
      <c r="D858" s="99"/>
      <c r="E858" s="99"/>
      <c r="F858" s="99"/>
      <c r="G858" s="99"/>
      <c r="H858" s="99"/>
      <c r="I858" s="99"/>
      <c r="J858" s="99"/>
      <c r="K858" s="99"/>
    </row>
    <row r="859" ht="15.75" customHeight="1">
      <c r="A859" s="99"/>
      <c r="C859" s="99"/>
      <c r="D859" s="99"/>
      <c r="E859" s="99"/>
      <c r="F859" s="99"/>
      <c r="G859" s="99"/>
      <c r="H859" s="99"/>
      <c r="I859" s="99"/>
      <c r="J859" s="99"/>
      <c r="K859" s="99"/>
    </row>
    <row r="860" ht="15.75" customHeight="1">
      <c r="A860" s="99"/>
      <c r="C860" s="99"/>
      <c r="D860" s="99"/>
      <c r="E860" s="99"/>
      <c r="F860" s="99"/>
      <c r="G860" s="99"/>
      <c r="H860" s="99"/>
      <c r="I860" s="99"/>
      <c r="J860" s="99"/>
      <c r="K860" s="99"/>
    </row>
    <row r="861" ht="15.75" customHeight="1">
      <c r="A861" s="99"/>
      <c r="C861" s="99"/>
      <c r="D861" s="99"/>
      <c r="E861" s="99"/>
      <c r="F861" s="99"/>
      <c r="G861" s="99"/>
      <c r="H861" s="99"/>
      <c r="I861" s="99"/>
      <c r="J861" s="99"/>
      <c r="K861" s="99"/>
    </row>
    <row r="862" ht="15.75" customHeight="1">
      <c r="A862" s="99"/>
      <c r="C862" s="99"/>
      <c r="D862" s="99"/>
      <c r="E862" s="99"/>
      <c r="F862" s="99"/>
      <c r="G862" s="99"/>
      <c r="H862" s="99"/>
      <c r="I862" s="99"/>
      <c r="J862" s="99"/>
      <c r="K862" s="99"/>
    </row>
    <row r="863" ht="15.75" customHeight="1">
      <c r="A863" s="99"/>
      <c r="C863" s="99"/>
      <c r="D863" s="99"/>
      <c r="E863" s="99"/>
      <c r="F863" s="99"/>
      <c r="G863" s="99"/>
      <c r="H863" s="99"/>
      <c r="I863" s="99"/>
      <c r="J863" s="99"/>
      <c r="K863" s="99"/>
    </row>
    <row r="864" ht="15.75" customHeight="1">
      <c r="A864" s="99"/>
      <c r="C864" s="99"/>
      <c r="D864" s="99"/>
      <c r="E864" s="99"/>
      <c r="F864" s="99"/>
      <c r="G864" s="99"/>
      <c r="H864" s="99"/>
      <c r="I864" s="99"/>
      <c r="J864" s="99"/>
      <c r="K864" s="99"/>
    </row>
    <row r="865" ht="15.75" customHeight="1">
      <c r="A865" s="99"/>
      <c r="C865" s="99"/>
      <c r="D865" s="99"/>
      <c r="E865" s="99"/>
      <c r="F865" s="99"/>
      <c r="G865" s="99"/>
      <c r="H865" s="99"/>
      <c r="I865" s="99"/>
      <c r="J865" s="99"/>
      <c r="K865" s="99"/>
    </row>
    <row r="866" ht="15.75" customHeight="1">
      <c r="A866" s="99"/>
      <c r="C866" s="99"/>
      <c r="D866" s="99"/>
      <c r="E866" s="99"/>
      <c r="F866" s="99"/>
      <c r="G866" s="99"/>
      <c r="H866" s="99"/>
      <c r="I866" s="99"/>
      <c r="J866" s="99"/>
      <c r="K866" s="99"/>
    </row>
    <row r="867" ht="15.75" customHeight="1">
      <c r="A867" s="99"/>
      <c r="C867" s="99"/>
      <c r="D867" s="99"/>
      <c r="E867" s="99"/>
      <c r="F867" s="99"/>
      <c r="G867" s="99"/>
      <c r="H867" s="99"/>
      <c r="I867" s="99"/>
      <c r="J867" s="99"/>
      <c r="K867" s="99"/>
    </row>
    <row r="868" ht="15.75" customHeight="1">
      <c r="A868" s="99"/>
      <c r="C868" s="99"/>
      <c r="D868" s="99"/>
      <c r="E868" s="99"/>
      <c r="F868" s="99"/>
      <c r="G868" s="99"/>
      <c r="H868" s="99"/>
      <c r="I868" s="99"/>
      <c r="J868" s="99"/>
      <c r="K868" s="99"/>
    </row>
    <row r="869" ht="15.75" customHeight="1">
      <c r="A869" s="99"/>
      <c r="C869" s="99"/>
      <c r="D869" s="99"/>
      <c r="E869" s="99"/>
      <c r="F869" s="99"/>
      <c r="G869" s="99"/>
      <c r="H869" s="99"/>
      <c r="I869" s="99"/>
      <c r="J869" s="99"/>
      <c r="K869" s="99"/>
    </row>
    <row r="870" ht="15.75" customHeight="1">
      <c r="A870" s="99"/>
      <c r="C870" s="99"/>
      <c r="D870" s="99"/>
      <c r="E870" s="99"/>
      <c r="F870" s="99"/>
      <c r="G870" s="99"/>
      <c r="H870" s="99"/>
      <c r="I870" s="99"/>
      <c r="J870" s="99"/>
      <c r="K870" s="99"/>
    </row>
    <row r="871" ht="15.75" customHeight="1">
      <c r="A871" s="99"/>
      <c r="C871" s="99"/>
      <c r="D871" s="99"/>
      <c r="E871" s="99"/>
      <c r="F871" s="99"/>
      <c r="G871" s="99"/>
      <c r="H871" s="99"/>
      <c r="I871" s="99"/>
      <c r="J871" s="99"/>
      <c r="K871" s="99"/>
    </row>
    <row r="872" ht="15.75" customHeight="1">
      <c r="A872" s="99"/>
      <c r="C872" s="99"/>
      <c r="D872" s="99"/>
      <c r="E872" s="99"/>
      <c r="F872" s="99"/>
      <c r="G872" s="99"/>
      <c r="H872" s="99"/>
      <c r="I872" s="99"/>
      <c r="J872" s="99"/>
      <c r="K872" s="99"/>
    </row>
    <row r="873" ht="15.75" customHeight="1">
      <c r="A873" s="99"/>
      <c r="C873" s="99"/>
      <c r="D873" s="99"/>
      <c r="E873" s="99"/>
      <c r="F873" s="99"/>
      <c r="G873" s="99"/>
      <c r="H873" s="99"/>
      <c r="I873" s="99"/>
      <c r="J873" s="99"/>
      <c r="K873" s="99"/>
    </row>
    <row r="874" ht="15.75" customHeight="1">
      <c r="A874" s="99"/>
      <c r="C874" s="99"/>
      <c r="D874" s="99"/>
      <c r="E874" s="99"/>
      <c r="F874" s="99"/>
      <c r="G874" s="99"/>
      <c r="H874" s="99"/>
      <c r="I874" s="99"/>
      <c r="J874" s="99"/>
      <c r="K874" s="99"/>
    </row>
    <row r="875" ht="15.75" customHeight="1">
      <c r="A875" s="99"/>
      <c r="C875" s="99"/>
      <c r="D875" s="99"/>
      <c r="E875" s="99"/>
      <c r="F875" s="99"/>
      <c r="G875" s="99"/>
      <c r="H875" s="99"/>
      <c r="I875" s="99"/>
      <c r="J875" s="99"/>
      <c r="K875" s="99"/>
    </row>
    <row r="876" ht="15.75" customHeight="1">
      <c r="A876" s="99"/>
      <c r="C876" s="99"/>
      <c r="D876" s="99"/>
      <c r="E876" s="99"/>
      <c r="F876" s="99"/>
      <c r="G876" s="99"/>
      <c r="H876" s="99"/>
      <c r="I876" s="99"/>
      <c r="J876" s="99"/>
      <c r="K876" s="99"/>
    </row>
    <row r="877" ht="15.75" customHeight="1">
      <c r="A877" s="99"/>
      <c r="C877" s="99"/>
      <c r="D877" s="99"/>
      <c r="E877" s="99"/>
      <c r="F877" s="99"/>
      <c r="G877" s="99"/>
      <c r="H877" s="99"/>
      <c r="I877" s="99"/>
      <c r="J877" s="99"/>
      <c r="K877" s="99"/>
    </row>
    <row r="878" ht="15.75" customHeight="1">
      <c r="A878" s="99"/>
      <c r="C878" s="99"/>
      <c r="D878" s="99"/>
      <c r="E878" s="99"/>
      <c r="F878" s="99"/>
      <c r="G878" s="99"/>
      <c r="H878" s="99"/>
      <c r="I878" s="99"/>
      <c r="J878" s="99"/>
      <c r="K878" s="99"/>
    </row>
    <row r="879" ht="15.75" customHeight="1">
      <c r="A879" s="99"/>
      <c r="C879" s="99"/>
      <c r="D879" s="99"/>
      <c r="E879" s="99"/>
      <c r="F879" s="99"/>
      <c r="G879" s="99"/>
      <c r="H879" s="99"/>
      <c r="I879" s="99"/>
      <c r="J879" s="99"/>
      <c r="K879" s="99"/>
    </row>
    <row r="880" ht="15.75" customHeight="1">
      <c r="A880" s="99"/>
      <c r="C880" s="99"/>
      <c r="D880" s="99"/>
      <c r="E880" s="99"/>
      <c r="F880" s="99"/>
      <c r="G880" s="99"/>
      <c r="H880" s="99"/>
      <c r="I880" s="99"/>
      <c r="J880" s="99"/>
      <c r="K880" s="99"/>
    </row>
    <row r="881" ht="15.75" customHeight="1">
      <c r="A881" s="99"/>
      <c r="C881" s="99"/>
      <c r="D881" s="99"/>
      <c r="E881" s="99"/>
      <c r="F881" s="99"/>
      <c r="G881" s="99"/>
      <c r="H881" s="99"/>
      <c r="I881" s="99"/>
      <c r="J881" s="99"/>
      <c r="K881" s="99"/>
    </row>
    <row r="882" ht="15.75" customHeight="1">
      <c r="A882" s="99"/>
      <c r="C882" s="99"/>
      <c r="D882" s="99"/>
      <c r="E882" s="99"/>
      <c r="F882" s="99"/>
      <c r="G882" s="99"/>
      <c r="H882" s="99"/>
      <c r="I882" s="99"/>
      <c r="J882" s="99"/>
      <c r="K882" s="99"/>
    </row>
    <row r="883" ht="15.75" customHeight="1">
      <c r="A883" s="99"/>
      <c r="C883" s="99"/>
      <c r="D883" s="99"/>
      <c r="E883" s="99"/>
      <c r="F883" s="99"/>
      <c r="G883" s="99"/>
      <c r="H883" s="99"/>
      <c r="I883" s="99"/>
      <c r="J883" s="99"/>
      <c r="K883" s="99"/>
    </row>
    <row r="884" ht="15.75" customHeight="1">
      <c r="A884" s="99"/>
      <c r="C884" s="99"/>
      <c r="D884" s="99"/>
      <c r="E884" s="99"/>
      <c r="F884" s="99"/>
      <c r="G884" s="99"/>
      <c r="H884" s="99"/>
      <c r="I884" s="99"/>
      <c r="J884" s="99"/>
      <c r="K884" s="99"/>
    </row>
    <row r="885" ht="15.75" customHeight="1">
      <c r="A885" s="99"/>
      <c r="C885" s="99"/>
      <c r="D885" s="99"/>
      <c r="E885" s="99"/>
      <c r="F885" s="99"/>
      <c r="G885" s="99"/>
      <c r="H885" s="99"/>
      <c r="I885" s="99"/>
      <c r="J885" s="99"/>
      <c r="K885" s="99"/>
    </row>
    <row r="886" ht="15.75" customHeight="1">
      <c r="A886" s="99"/>
      <c r="C886" s="99"/>
      <c r="D886" s="99"/>
      <c r="E886" s="99"/>
      <c r="F886" s="99"/>
      <c r="G886" s="99"/>
      <c r="H886" s="99"/>
      <c r="I886" s="99"/>
      <c r="J886" s="99"/>
      <c r="K886" s="99"/>
    </row>
    <row r="887" ht="15.75" customHeight="1">
      <c r="A887" s="99"/>
      <c r="C887" s="99"/>
      <c r="D887" s="99"/>
      <c r="E887" s="99"/>
      <c r="F887" s="99"/>
      <c r="G887" s="99"/>
      <c r="H887" s="99"/>
      <c r="I887" s="99"/>
      <c r="J887" s="99"/>
      <c r="K887" s="99"/>
    </row>
    <row r="888" ht="15.75" customHeight="1">
      <c r="A888" s="99"/>
      <c r="C888" s="99"/>
      <c r="D888" s="99"/>
      <c r="E888" s="99"/>
      <c r="F888" s="99"/>
      <c r="G888" s="99"/>
      <c r="H888" s="99"/>
      <c r="I888" s="99"/>
      <c r="J888" s="99"/>
      <c r="K888" s="99"/>
    </row>
    <row r="889" ht="15.75" customHeight="1">
      <c r="A889" s="99"/>
      <c r="C889" s="99"/>
      <c r="D889" s="99"/>
      <c r="E889" s="99"/>
      <c r="F889" s="99"/>
      <c r="G889" s="99"/>
      <c r="H889" s="99"/>
      <c r="I889" s="99"/>
      <c r="J889" s="99"/>
      <c r="K889" s="99"/>
    </row>
    <row r="890" ht="15.75" customHeight="1">
      <c r="A890" s="99"/>
      <c r="C890" s="99"/>
      <c r="D890" s="99"/>
      <c r="E890" s="99"/>
      <c r="F890" s="99"/>
      <c r="G890" s="99"/>
      <c r="H890" s="99"/>
      <c r="I890" s="99"/>
      <c r="J890" s="99"/>
      <c r="K890" s="99"/>
    </row>
    <row r="891" ht="15.75" customHeight="1">
      <c r="A891" s="99"/>
      <c r="C891" s="99"/>
      <c r="D891" s="99"/>
      <c r="E891" s="99"/>
      <c r="F891" s="99"/>
      <c r="G891" s="99"/>
      <c r="H891" s="99"/>
      <c r="I891" s="99"/>
      <c r="J891" s="99"/>
      <c r="K891" s="99"/>
    </row>
    <row r="892" ht="15.75" customHeight="1">
      <c r="A892" s="99"/>
      <c r="C892" s="99"/>
      <c r="D892" s="99"/>
      <c r="E892" s="99"/>
      <c r="F892" s="99"/>
      <c r="G892" s="99"/>
      <c r="H892" s="99"/>
      <c r="I892" s="99"/>
      <c r="J892" s="99"/>
      <c r="K892" s="99"/>
    </row>
    <row r="893" ht="15.75" customHeight="1">
      <c r="A893" s="99"/>
      <c r="C893" s="99"/>
      <c r="D893" s="99"/>
      <c r="E893" s="99"/>
      <c r="F893" s="99"/>
      <c r="G893" s="99"/>
      <c r="H893" s="99"/>
      <c r="I893" s="99"/>
      <c r="J893" s="99"/>
      <c r="K893" s="99"/>
    </row>
    <row r="894" ht="15.75" customHeight="1">
      <c r="A894" s="99"/>
      <c r="C894" s="99"/>
      <c r="D894" s="99"/>
      <c r="E894" s="99"/>
      <c r="F894" s="99"/>
      <c r="G894" s="99"/>
      <c r="H894" s="99"/>
      <c r="I894" s="99"/>
      <c r="J894" s="99"/>
      <c r="K894" s="99"/>
    </row>
    <row r="895" ht="15.75" customHeight="1">
      <c r="A895" s="99"/>
      <c r="C895" s="99"/>
      <c r="D895" s="99"/>
      <c r="E895" s="99"/>
      <c r="F895" s="99"/>
      <c r="G895" s="99"/>
      <c r="H895" s="99"/>
      <c r="I895" s="99"/>
      <c r="J895" s="99"/>
      <c r="K895" s="99"/>
    </row>
    <row r="896" ht="15.75" customHeight="1">
      <c r="A896" s="99"/>
      <c r="C896" s="99"/>
      <c r="D896" s="99"/>
      <c r="E896" s="99"/>
      <c r="F896" s="99"/>
      <c r="G896" s="99"/>
      <c r="H896" s="99"/>
      <c r="I896" s="99"/>
      <c r="J896" s="99"/>
      <c r="K896" s="99"/>
    </row>
    <row r="897" ht="15.75" customHeight="1">
      <c r="A897" s="99"/>
      <c r="C897" s="99"/>
      <c r="D897" s="99"/>
      <c r="E897" s="99"/>
      <c r="F897" s="99"/>
      <c r="G897" s="99"/>
      <c r="H897" s="99"/>
      <c r="I897" s="99"/>
      <c r="J897" s="99"/>
      <c r="K897" s="99"/>
    </row>
    <row r="898" ht="15.75" customHeight="1">
      <c r="A898" s="99"/>
      <c r="C898" s="99"/>
      <c r="D898" s="99"/>
      <c r="E898" s="99"/>
      <c r="F898" s="99"/>
      <c r="G898" s="99"/>
      <c r="H898" s="99"/>
      <c r="I898" s="99"/>
      <c r="J898" s="99"/>
      <c r="K898" s="99"/>
    </row>
    <row r="899" ht="15.75" customHeight="1">
      <c r="A899" s="99"/>
      <c r="C899" s="99"/>
      <c r="D899" s="99"/>
      <c r="E899" s="99"/>
      <c r="F899" s="99"/>
      <c r="G899" s="99"/>
      <c r="H899" s="99"/>
      <c r="I899" s="99"/>
      <c r="J899" s="99"/>
      <c r="K899" s="99"/>
    </row>
    <row r="900" ht="15.75" customHeight="1">
      <c r="A900" s="99"/>
      <c r="C900" s="99"/>
      <c r="D900" s="99"/>
      <c r="E900" s="99"/>
      <c r="F900" s="99"/>
      <c r="G900" s="99"/>
      <c r="H900" s="99"/>
      <c r="I900" s="99"/>
      <c r="J900" s="99"/>
      <c r="K900" s="99"/>
    </row>
    <row r="901" ht="15.75" customHeight="1">
      <c r="A901" s="99"/>
      <c r="C901" s="99"/>
      <c r="D901" s="99"/>
      <c r="E901" s="99"/>
      <c r="F901" s="99"/>
      <c r="G901" s="99"/>
      <c r="H901" s="99"/>
      <c r="I901" s="99"/>
      <c r="J901" s="99"/>
      <c r="K901" s="99"/>
    </row>
    <row r="902" ht="15.75" customHeight="1">
      <c r="A902" s="99"/>
      <c r="C902" s="99"/>
      <c r="D902" s="99"/>
      <c r="E902" s="99"/>
      <c r="F902" s="99"/>
      <c r="G902" s="99"/>
      <c r="H902" s="99"/>
      <c r="I902" s="99"/>
      <c r="J902" s="99"/>
      <c r="K902" s="99"/>
    </row>
    <row r="903" ht="15.75" customHeight="1">
      <c r="A903" s="99"/>
      <c r="C903" s="99"/>
      <c r="D903" s="99"/>
      <c r="E903" s="99"/>
      <c r="F903" s="99"/>
      <c r="G903" s="99"/>
      <c r="H903" s="99"/>
      <c r="I903" s="99"/>
      <c r="J903" s="99"/>
      <c r="K903" s="99"/>
    </row>
    <row r="904" ht="15.75" customHeight="1">
      <c r="A904" s="99"/>
      <c r="C904" s="99"/>
      <c r="D904" s="99"/>
      <c r="E904" s="99"/>
      <c r="F904" s="99"/>
      <c r="G904" s="99"/>
      <c r="H904" s="99"/>
      <c r="I904" s="99"/>
      <c r="J904" s="99"/>
      <c r="K904" s="99"/>
    </row>
    <row r="905" ht="15.75" customHeight="1">
      <c r="A905" s="99"/>
      <c r="C905" s="99"/>
      <c r="D905" s="99"/>
      <c r="E905" s="99"/>
      <c r="F905" s="99"/>
      <c r="G905" s="99"/>
      <c r="H905" s="99"/>
      <c r="I905" s="99"/>
      <c r="J905" s="99"/>
      <c r="K905" s="99"/>
    </row>
    <row r="906" ht="15.75" customHeight="1">
      <c r="A906" s="99"/>
      <c r="C906" s="99"/>
      <c r="D906" s="99"/>
      <c r="E906" s="99"/>
      <c r="F906" s="99"/>
      <c r="G906" s="99"/>
      <c r="H906" s="99"/>
      <c r="I906" s="99"/>
      <c r="J906" s="99"/>
      <c r="K906" s="99"/>
    </row>
    <row r="907" ht="15.75" customHeight="1">
      <c r="A907" s="99"/>
      <c r="C907" s="99"/>
      <c r="D907" s="99"/>
      <c r="E907" s="99"/>
      <c r="F907" s="99"/>
      <c r="G907" s="99"/>
      <c r="H907" s="99"/>
      <c r="I907" s="99"/>
      <c r="J907" s="99"/>
      <c r="K907" s="99"/>
    </row>
    <row r="908" ht="15.75" customHeight="1">
      <c r="A908" s="99"/>
      <c r="C908" s="99"/>
      <c r="D908" s="99"/>
      <c r="E908" s="99"/>
      <c r="F908" s="99"/>
      <c r="G908" s="99"/>
      <c r="H908" s="99"/>
      <c r="I908" s="99"/>
      <c r="J908" s="99"/>
      <c r="K908" s="99"/>
    </row>
    <row r="909" ht="15.75" customHeight="1">
      <c r="A909" s="99"/>
      <c r="C909" s="99"/>
      <c r="D909" s="99"/>
      <c r="E909" s="99"/>
      <c r="F909" s="99"/>
      <c r="G909" s="99"/>
      <c r="H909" s="99"/>
      <c r="I909" s="99"/>
      <c r="J909" s="99"/>
      <c r="K909" s="99"/>
    </row>
    <row r="910" ht="15.75" customHeight="1">
      <c r="A910" s="99"/>
      <c r="C910" s="99"/>
      <c r="D910" s="99"/>
      <c r="E910" s="99"/>
      <c r="F910" s="99"/>
      <c r="G910" s="99"/>
      <c r="H910" s="99"/>
      <c r="I910" s="99"/>
      <c r="J910" s="99"/>
      <c r="K910" s="99"/>
    </row>
    <row r="911" ht="15.75" customHeight="1">
      <c r="A911" s="99"/>
      <c r="C911" s="99"/>
      <c r="D911" s="99"/>
      <c r="E911" s="99"/>
      <c r="F911" s="99"/>
      <c r="G911" s="99"/>
      <c r="H911" s="99"/>
      <c r="I911" s="99"/>
      <c r="J911" s="99"/>
      <c r="K911" s="99"/>
    </row>
    <row r="912" ht="15.75" customHeight="1">
      <c r="A912" s="99"/>
      <c r="C912" s="99"/>
      <c r="D912" s="99"/>
      <c r="E912" s="99"/>
      <c r="F912" s="99"/>
      <c r="G912" s="99"/>
      <c r="H912" s="99"/>
      <c r="I912" s="99"/>
      <c r="J912" s="99"/>
      <c r="K912" s="99"/>
    </row>
    <row r="913" ht="15.75" customHeight="1">
      <c r="A913" s="99"/>
      <c r="C913" s="99"/>
      <c r="D913" s="99"/>
      <c r="E913" s="99"/>
      <c r="F913" s="99"/>
      <c r="G913" s="99"/>
      <c r="H913" s="99"/>
      <c r="I913" s="99"/>
      <c r="J913" s="99"/>
      <c r="K913" s="99"/>
    </row>
    <row r="914" ht="15.75" customHeight="1">
      <c r="A914" s="99"/>
      <c r="C914" s="99"/>
      <c r="D914" s="99"/>
      <c r="E914" s="99"/>
      <c r="F914" s="99"/>
      <c r="G914" s="99"/>
      <c r="H914" s="99"/>
      <c r="I914" s="99"/>
      <c r="J914" s="99"/>
      <c r="K914" s="99"/>
    </row>
    <row r="915" ht="15.75" customHeight="1">
      <c r="A915" s="99"/>
      <c r="C915" s="99"/>
      <c r="D915" s="99"/>
      <c r="E915" s="99"/>
      <c r="F915" s="99"/>
      <c r="G915" s="99"/>
      <c r="H915" s="99"/>
      <c r="I915" s="99"/>
      <c r="J915" s="99"/>
      <c r="K915" s="99"/>
    </row>
    <row r="916" ht="15.75" customHeight="1">
      <c r="A916" s="99"/>
      <c r="C916" s="99"/>
      <c r="D916" s="99"/>
      <c r="E916" s="99"/>
      <c r="F916" s="99"/>
      <c r="G916" s="99"/>
      <c r="H916" s="99"/>
      <c r="I916" s="99"/>
      <c r="J916" s="99"/>
      <c r="K916" s="99"/>
    </row>
    <row r="917" ht="15.75" customHeight="1">
      <c r="A917" s="99"/>
      <c r="C917" s="99"/>
      <c r="D917" s="99"/>
      <c r="E917" s="99"/>
      <c r="F917" s="99"/>
      <c r="G917" s="99"/>
      <c r="H917" s="99"/>
      <c r="I917" s="99"/>
      <c r="J917" s="99"/>
      <c r="K917" s="99"/>
    </row>
    <row r="918" ht="15.75" customHeight="1">
      <c r="A918" s="99"/>
      <c r="C918" s="99"/>
      <c r="D918" s="99"/>
      <c r="E918" s="99"/>
      <c r="F918" s="99"/>
      <c r="G918" s="99"/>
      <c r="H918" s="99"/>
      <c r="I918" s="99"/>
      <c r="J918" s="99"/>
      <c r="K918" s="99"/>
    </row>
    <row r="919" ht="15.75" customHeight="1">
      <c r="A919" s="99"/>
      <c r="C919" s="99"/>
      <c r="D919" s="99"/>
      <c r="E919" s="99"/>
      <c r="F919" s="99"/>
      <c r="G919" s="99"/>
      <c r="H919" s="99"/>
      <c r="I919" s="99"/>
      <c r="J919" s="99"/>
      <c r="K919" s="99"/>
    </row>
    <row r="920" ht="15.75" customHeight="1">
      <c r="A920" s="99"/>
      <c r="C920" s="99"/>
      <c r="D920" s="99"/>
      <c r="E920" s="99"/>
      <c r="F920" s="99"/>
      <c r="G920" s="99"/>
      <c r="H920" s="99"/>
      <c r="I920" s="99"/>
      <c r="J920" s="99"/>
      <c r="K920" s="99"/>
    </row>
    <row r="921" ht="15.75" customHeight="1">
      <c r="A921" s="99"/>
      <c r="C921" s="99"/>
      <c r="D921" s="99"/>
      <c r="E921" s="99"/>
      <c r="F921" s="99"/>
      <c r="G921" s="99"/>
      <c r="H921" s="99"/>
      <c r="I921" s="99"/>
      <c r="J921" s="99"/>
      <c r="K921" s="99"/>
    </row>
    <row r="922" ht="15.75" customHeight="1">
      <c r="A922" s="99"/>
      <c r="C922" s="99"/>
      <c r="D922" s="99"/>
      <c r="E922" s="99"/>
      <c r="F922" s="99"/>
      <c r="G922" s="99"/>
      <c r="H922" s="99"/>
      <c r="I922" s="99"/>
      <c r="J922" s="99"/>
      <c r="K922" s="99"/>
    </row>
    <row r="923" ht="15.75" customHeight="1">
      <c r="A923" s="99"/>
      <c r="C923" s="99"/>
      <c r="D923" s="99"/>
      <c r="E923" s="99"/>
      <c r="F923" s="99"/>
      <c r="G923" s="99"/>
      <c r="H923" s="99"/>
      <c r="I923" s="99"/>
      <c r="J923" s="99"/>
      <c r="K923" s="99"/>
    </row>
    <row r="924" ht="15.75" customHeight="1">
      <c r="A924" s="99"/>
      <c r="C924" s="99"/>
      <c r="D924" s="99"/>
      <c r="E924" s="99"/>
      <c r="F924" s="99"/>
      <c r="G924" s="99"/>
      <c r="H924" s="99"/>
      <c r="I924" s="99"/>
      <c r="J924" s="99"/>
      <c r="K924" s="99"/>
    </row>
    <row r="925" ht="15.75" customHeight="1">
      <c r="A925" s="99"/>
      <c r="C925" s="99"/>
      <c r="D925" s="99"/>
      <c r="E925" s="99"/>
      <c r="F925" s="99"/>
      <c r="G925" s="99"/>
      <c r="H925" s="99"/>
      <c r="I925" s="99"/>
      <c r="J925" s="99"/>
      <c r="K925" s="99"/>
    </row>
    <row r="926" ht="15.75" customHeight="1">
      <c r="A926" s="99"/>
      <c r="C926" s="99"/>
      <c r="D926" s="99"/>
      <c r="E926" s="99"/>
      <c r="F926" s="99"/>
      <c r="G926" s="99"/>
      <c r="H926" s="99"/>
      <c r="I926" s="99"/>
      <c r="J926" s="99"/>
      <c r="K926" s="99"/>
    </row>
    <row r="927" ht="15.75" customHeight="1">
      <c r="A927" s="99"/>
      <c r="C927" s="99"/>
      <c r="D927" s="99"/>
      <c r="E927" s="99"/>
      <c r="F927" s="99"/>
      <c r="G927" s="99"/>
      <c r="H927" s="99"/>
      <c r="I927" s="99"/>
      <c r="J927" s="99"/>
      <c r="K927" s="99"/>
    </row>
    <row r="928" ht="15.75" customHeight="1">
      <c r="A928" s="99"/>
      <c r="C928" s="99"/>
      <c r="D928" s="99"/>
      <c r="E928" s="99"/>
      <c r="F928" s="99"/>
      <c r="G928" s="99"/>
      <c r="H928" s="99"/>
      <c r="I928" s="99"/>
      <c r="J928" s="99"/>
      <c r="K928" s="99"/>
    </row>
    <row r="929" ht="15.75" customHeight="1">
      <c r="A929" s="99"/>
      <c r="C929" s="99"/>
      <c r="D929" s="99"/>
      <c r="E929" s="99"/>
      <c r="F929" s="99"/>
      <c r="G929" s="99"/>
      <c r="H929" s="99"/>
      <c r="I929" s="99"/>
      <c r="J929" s="99"/>
      <c r="K929" s="99"/>
    </row>
    <row r="930" ht="15.75" customHeight="1">
      <c r="A930" s="99"/>
      <c r="C930" s="99"/>
      <c r="D930" s="99"/>
      <c r="E930" s="99"/>
      <c r="F930" s="99"/>
      <c r="G930" s="99"/>
      <c r="H930" s="99"/>
      <c r="I930" s="99"/>
      <c r="J930" s="99"/>
      <c r="K930" s="99"/>
    </row>
    <row r="931" ht="15.75" customHeight="1">
      <c r="A931" s="99"/>
      <c r="C931" s="99"/>
      <c r="D931" s="99"/>
      <c r="E931" s="99"/>
      <c r="F931" s="99"/>
      <c r="G931" s="99"/>
      <c r="H931" s="99"/>
      <c r="I931" s="99"/>
      <c r="J931" s="99"/>
      <c r="K931" s="99"/>
    </row>
    <row r="932" ht="15.75" customHeight="1">
      <c r="A932" s="99"/>
      <c r="C932" s="99"/>
      <c r="D932" s="99"/>
      <c r="E932" s="99"/>
      <c r="F932" s="99"/>
      <c r="G932" s="99"/>
      <c r="H932" s="99"/>
      <c r="I932" s="99"/>
      <c r="J932" s="99"/>
      <c r="K932" s="99"/>
    </row>
    <row r="933" ht="15.75" customHeight="1">
      <c r="A933" s="99"/>
      <c r="C933" s="99"/>
      <c r="D933" s="99"/>
      <c r="E933" s="99"/>
      <c r="F933" s="99"/>
      <c r="G933" s="99"/>
      <c r="H933" s="99"/>
      <c r="I933" s="99"/>
      <c r="J933" s="99"/>
      <c r="K933" s="99"/>
    </row>
    <row r="934" ht="15.75" customHeight="1">
      <c r="A934" s="99"/>
      <c r="C934" s="99"/>
      <c r="D934" s="99"/>
      <c r="E934" s="99"/>
      <c r="F934" s="99"/>
      <c r="G934" s="99"/>
      <c r="H934" s="99"/>
      <c r="I934" s="99"/>
      <c r="J934" s="99"/>
      <c r="K934" s="99"/>
    </row>
    <row r="935" ht="15.75" customHeight="1">
      <c r="A935" s="99"/>
      <c r="C935" s="99"/>
      <c r="D935" s="99"/>
      <c r="E935" s="99"/>
      <c r="F935" s="99"/>
      <c r="G935" s="99"/>
      <c r="H935" s="99"/>
      <c r="I935" s="99"/>
      <c r="J935" s="99"/>
      <c r="K935" s="99"/>
    </row>
    <row r="936" ht="15.75" customHeight="1">
      <c r="A936" s="99"/>
      <c r="C936" s="99"/>
      <c r="D936" s="99"/>
      <c r="E936" s="99"/>
      <c r="F936" s="99"/>
      <c r="G936" s="99"/>
      <c r="H936" s="99"/>
      <c r="I936" s="99"/>
      <c r="J936" s="99"/>
      <c r="K936" s="99"/>
    </row>
    <row r="937" ht="15.75" customHeight="1">
      <c r="A937" s="99"/>
      <c r="C937" s="99"/>
      <c r="D937" s="99"/>
      <c r="E937" s="99"/>
      <c r="F937" s="99"/>
      <c r="G937" s="99"/>
      <c r="H937" s="99"/>
      <c r="I937" s="99"/>
      <c r="J937" s="99"/>
      <c r="K937" s="99"/>
    </row>
    <row r="938" ht="15.75" customHeight="1">
      <c r="A938" s="99"/>
      <c r="C938" s="99"/>
      <c r="D938" s="99"/>
      <c r="E938" s="99"/>
      <c r="F938" s="99"/>
      <c r="G938" s="99"/>
      <c r="H938" s="99"/>
      <c r="I938" s="99"/>
      <c r="J938" s="99"/>
      <c r="K938" s="99"/>
    </row>
    <row r="939" ht="15.75" customHeight="1">
      <c r="A939" s="99"/>
      <c r="C939" s="99"/>
      <c r="D939" s="99"/>
      <c r="E939" s="99"/>
      <c r="F939" s="99"/>
      <c r="G939" s="99"/>
      <c r="H939" s="99"/>
      <c r="I939" s="99"/>
      <c r="J939" s="99"/>
      <c r="K939" s="99"/>
    </row>
    <row r="940" ht="15.75" customHeight="1">
      <c r="A940" s="99"/>
      <c r="C940" s="99"/>
      <c r="D940" s="99"/>
      <c r="E940" s="99"/>
      <c r="F940" s="99"/>
      <c r="G940" s="99"/>
      <c r="H940" s="99"/>
      <c r="I940" s="99"/>
      <c r="J940" s="99"/>
      <c r="K940" s="99"/>
    </row>
    <row r="941" ht="15.75" customHeight="1">
      <c r="A941" s="99"/>
      <c r="C941" s="99"/>
      <c r="D941" s="99"/>
      <c r="E941" s="99"/>
      <c r="F941" s="99"/>
      <c r="G941" s="99"/>
      <c r="H941" s="99"/>
      <c r="I941" s="99"/>
      <c r="J941" s="99"/>
      <c r="K941" s="99"/>
    </row>
    <row r="942" ht="15.75" customHeight="1">
      <c r="A942" s="99"/>
      <c r="C942" s="99"/>
      <c r="D942" s="99"/>
      <c r="E942" s="99"/>
      <c r="F942" s="99"/>
      <c r="G942" s="99"/>
      <c r="H942" s="99"/>
      <c r="I942" s="99"/>
      <c r="J942" s="99"/>
      <c r="K942" s="99"/>
    </row>
    <row r="943" ht="15.75" customHeight="1">
      <c r="A943" s="99"/>
      <c r="C943" s="99"/>
      <c r="D943" s="99"/>
      <c r="E943" s="99"/>
      <c r="F943" s="99"/>
      <c r="G943" s="99"/>
      <c r="H943" s="99"/>
      <c r="I943" s="99"/>
      <c r="J943" s="99"/>
      <c r="K943" s="99"/>
    </row>
    <row r="944" ht="15.75" customHeight="1">
      <c r="A944" s="99"/>
      <c r="C944" s="99"/>
      <c r="D944" s="99"/>
      <c r="E944" s="99"/>
      <c r="F944" s="99"/>
      <c r="G944" s="99"/>
      <c r="H944" s="99"/>
      <c r="I944" s="99"/>
      <c r="J944" s="99"/>
      <c r="K944" s="99"/>
    </row>
    <row r="945" ht="15.75" customHeight="1">
      <c r="A945" s="99"/>
      <c r="C945" s="99"/>
      <c r="D945" s="99"/>
      <c r="E945" s="99"/>
      <c r="F945" s="99"/>
      <c r="G945" s="99"/>
      <c r="H945" s="99"/>
      <c r="I945" s="99"/>
      <c r="J945" s="99"/>
      <c r="K945" s="99"/>
    </row>
    <row r="946" ht="15.75" customHeight="1">
      <c r="A946" s="99"/>
      <c r="C946" s="99"/>
      <c r="D946" s="99"/>
      <c r="E946" s="99"/>
      <c r="F946" s="99"/>
      <c r="G946" s="99"/>
      <c r="H946" s="99"/>
      <c r="I946" s="99"/>
      <c r="J946" s="99"/>
      <c r="K946" s="99"/>
    </row>
    <row r="947" ht="15.75" customHeight="1">
      <c r="A947" s="99"/>
      <c r="C947" s="99"/>
      <c r="D947" s="99"/>
      <c r="E947" s="99"/>
      <c r="F947" s="99"/>
      <c r="G947" s="99"/>
      <c r="H947" s="99"/>
      <c r="I947" s="99"/>
      <c r="J947" s="99"/>
      <c r="K947" s="99"/>
    </row>
    <row r="948" ht="15.75" customHeight="1">
      <c r="A948" s="99"/>
      <c r="C948" s="99"/>
      <c r="D948" s="99"/>
      <c r="E948" s="99"/>
      <c r="F948" s="99"/>
      <c r="G948" s="99"/>
      <c r="H948" s="99"/>
      <c r="I948" s="99"/>
      <c r="J948" s="99"/>
      <c r="K948" s="99"/>
    </row>
    <row r="949" ht="15.75" customHeight="1">
      <c r="A949" s="99"/>
      <c r="C949" s="99"/>
      <c r="D949" s="99"/>
      <c r="E949" s="99"/>
      <c r="F949" s="99"/>
      <c r="G949" s="99"/>
      <c r="H949" s="99"/>
      <c r="I949" s="99"/>
      <c r="J949" s="99"/>
      <c r="K949" s="99"/>
    </row>
    <row r="950" ht="15.75" customHeight="1">
      <c r="A950" s="99"/>
      <c r="C950" s="99"/>
      <c r="D950" s="99"/>
      <c r="E950" s="99"/>
      <c r="F950" s="99"/>
      <c r="G950" s="99"/>
      <c r="H950" s="99"/>
      <c r="I950" s="99"/>
      <c r="J950" s="99"/>
      <c r="K950" s="99"/>
    </row>
    <row r="951" ht="15.75" customHeight="1">
      <c r="A951" s="99"/>
      <c r="C951" s="99"/>
      <c r="D951" s="99"/>
      <c r="E951" s="99"/>
      <c r="F951" s="99"/>
      <c r="G951" s="99"/>
      <c r="H951" s="99"/>
      <c r="I951" s="99"/>
      <c r="J951" s="99"/>
      <c r="K951" s="99"/>
    </row>
    <row r="952" ht="15.75" customHeight="1">
      <c r="A952" s="99"/>
      <c r="C952" s="99"/>
      <c r="D952" s="99"/>
      <c r="E952" s="99"/>
      <c r="F952" s="99"/>
      <c r="G952" s="99"/>
      <c r="H952" s="99"/>
      <c r="I952" s="99"/>
      <c r="J952" s="99"/>
      <c r="K952" s="99"/>
    </row>
    <row r="953" ht="15.75" customHeight="1">
      <c r="A953" s="99"/>
      <c r="C953" s="99"/>
      <c r="D953" s="99"/>
      <c r="E953" s="99"/>
      <c r="F953" s="99"/>
      <c r="G953" s="99"/>
      <c r="H953" s="99"/>
      <c r="I953" s="99"/>
      <c r="J953" s="99"/>
      <c r="K953" s="99"/>
    </row>
    <row r="954" ht="15.75" customHeight="1">
      <c r="A954" s="99"/>
      <c r="C954" s="99"/>
      <c r="D954" s="99"/>
      <c r="E954" s="99"/>
      <c r="F954" s="99"/>
      <c r="G954" s="99"/>
      <c r="H954" s="99"/>
      <c r="I954" s="99"/>
      <c r="J954" s="99"/>
      <c r="K954" s="99"/>
    </row>
    <row r="955" ht="15.75" customHeight="1">
      <c r="A955" s="99"/>
      <c r="C955" s="99"/>
      <c r="D955" s="99"/>
      <c r="E955" s="99"/>
      <c r="F955" s="99"/>
      <c r="G955" s="99"/>
      <c r="H955" s="99"/>
      <c r="I955" s="99"/>
      <c r="J955" s="99"/>
      <c r="K955" s="99"/>
    </row>
    <row r="956" ht="15.75" customHeight="1">
      <c r="A956" s="99"/>
      <c r="C956" s="99"/>
      <c r="D956" s="99"/>
      <c r="E956" s="99"/>
      <c r="F956" s="99"/>
      <c r="G956" s="99"/>
      <c r="H956" s="99"/>
      <c r="I956" s="99"/>
      <c r="J956" s="99"/>
      <c r="K956" s="99"/>
    </row>
    <row r="957" ht="15.75" customHeight="1">
      <c r="A957" s="99"/>
      <c r="C957" s="99"/>
      <c r="D957" s="99"/>
      <c r="E957" s="99"/>
      <c r="F957" s="99"/>
      <c r="G957" s="99"/>
      <c r="H957" s="99"/>
      <c r="I957" s="99"/>
      <c r="J957" s="99"/>
      <c r="K957" s="99"/>
    </row>
    <row r="958" ht="15.75" customHeight="1">
      <c r="A958" s="99"/>
      <c r="C958" s="99"/>
      <c r="D958" s="99"/>
      <c r="E958" s="99"/>
      <c r="F958" s="99"/>
      <c r="G958" s="99"/>
      <c r="H958" s="99"/>
      <c r="I958" s="99"/>
      <c r="J958" s="99"/>
      <c r="K958" s="99"/>
    </row>
    <row r="959" ht="15.75" customHeight="1">
      <c r="A959" s="99"/>
      <c r="C959" s="99"/>
      <c r="D959" s="99"/>
      <c r="E959" s="99"/>
      <c r="F959" s="99"/>
      <c r="G959" s="99"/>
      <c r="H959" s="99"/>
      <c r="I959" s="99"/>
      <c r="J959" s="99"/>
      <c r="K959" s="99"/>
    </row>
    <row r="960" ht="15.75" customHeight="1">
      <c r="A960" s="99"/>
      <c r="C960" s="99"/>
      <c r="D960" s="99"/>
      <c r="E960" s="99"/>
      <c r="F960" s="99"/>
      <c r="G960" s="99"/>
      <c r="H960" s="99"/>
      <c r="I960" s="99"/>
      <c r="J960" s="99"/>
      <c r="K960" s="99"/>
    </row>
    <row r="961" ht="15.75" customHeight="1">
      <c r="A961" s="99"/>
      <c r="C961" s="99"/>
      <c r="D961" s="99"/>
      <c r="E961" s="99"/>
      <c r="F961" s="99"/>
      <c r="G961" s="99"/>
      <c r="H961" s="99"/>
      <c r="I961" s="99"/>
      <c r="J961" s="99"/>
      <c r="K961" s="99"/>
    </row>
    <row r="962" ht="15.75" customHeight="1">
      <c r="A962" s="99"/>
      <c r="C962" s="99"/>
      <c r="D962" s="99"/>
      <c r="E962" s="99"/>
      <c r="F962" s="99"/>
      <c r="G962" s="99"/>
      <c r="H962" s="99"/>
      <c r="I962" s="99"/>
      <c r="J962" s="99"/>
      <c r="K962" s="99"/>
    </row>
    <row r="963" ht="15.75" customHeight="1">
      <c r="A963" s="99"/>
      <c r="C963" s="99"/>
      <c r="D963" s="99"/>
      <c r="E963" s="99"/>
      <c r="F963" s="99"/>
      <c r="G963" s="99"/>
      <c r="H963" s="99"/>
      <c r="I963" s="99"/>
      <c r="J963" s="99"/>
      <c r="K963" s="99"/>
    </row>
    <row r="964" ht="15.75" customHeight="1">
      <c r="A964" s="99"/>
      <c r="C964" s="99"/>
      <c r="D964" s="99"/>
      <c r="E964" s="99"/>
      <c r="F964" s="99"/>
      <c r="G964" s="99"/>
      <c r="H964" s="99"/>
      <c r="I964" s="99"/>
      <c r="J964" s="99"/>
      <c r="K964" s="99"/>
    </row>
    <row r="965" ht="15.75" customHeight="1">
      <c r="A965" s="99"/>
      <c r="C965" s="99"/>
      <c r="D965" s="99"/>
      <c r="E965" s="99"/>
      <c r="F965" s="99"/>
      <c r="G965" s="99"/>
      <c r="H965" s="99"/>
      <c r="I965" s="99"/>
      <c r="J965" s="99"/>
      <c r="K965" s="99"/>
    </row>
    <row r="966" ht="15.75" customHeight="1">
      <c r="A966" s="99"/>
      <c r="C966" s="99"/>
      <c r="D966" s="99"/>
      <c r="E966" s="99"/>
      <c r="F966" s="99"/>
      <c r="G966" s="99"/>
      <c r="H966" s="99"/>
      <c r="I966" s="99"/>
      <c r="J966" s="99"/>
      <c r="K966" s="99"/>
    </row>
    <row r="967" ht="15.75" customHeight="1">
      <c r="A967" s="99"/>
      <c r="C967" s="99"/>
      <c r="D967" s="99"/>
      <c r="E967" s="99"/>
      <c r="F967" s="99"/>
      <c r="G967" s="99"/>
      <c r="H967" s="99"/>
      <c r="I967" s="99"/>
      <c r="J967" s="99"/>
      <c r="K967" s="99"/>
    </row>
    <row r="968" ht="15.75" customHeight="1">
      <c r="A968" s="99"/>
      <c r="C968" s="99"/>
      <c r="D968" s="99"/>
      <c r="E968" s="99"/>
      <c r="F968" s="99"/>
      <c r="G968" s="99"/>
      <c r="H968" s="99"/>
      <c r="I968" s="99"/>
      <c r="J968" s="99"/>
      <c r="K968" s="99"/>
    </row>
    <row r="969" ht="15.75" customHeight="1">
      <c r="A969" s="99"/>
      <c r="C969" s="99"/>
      <c r="D969" s="99"/>
      <c r="E969" s="99"/>
      <c r="F969" s="99"/>
      <c r="G969" s="99"/>
      <c r="H969" s="99"/>
      <c r="I969" s="99"/>
      <c r="J969" s="99"/>
      <c r="K969" s="99"/>
    </row>
    <row r="970" ht="15.75" customHeight="1">
      <c r="A970" s="99"/>
      <c r="C970" s="99"/>
      <c r="D970" s="99"/>
      <c r="E970" s="99"/>
      <c r="F970" s="99"/>
      <c r="G970" s="99"/>
      <c r="H970" s="99"/>
      <c r="I970" s="99"/>
      <c r="J970" s="99"/>
      <c r="K970" s="99"/>
    </row>
    <row r="971" ht="15.75" customHeight="1">
      <c r="A971" s="99"/>
      <c r="C971" s="99"/>
      <c r="D971" s="99"/>
      <c r="E971" s="99"/>
      <c r="F971" s="99"/>
      <c r="G971" s="99"/>
      <c r="H971" s="99"/>
      <c r="I971" s="99"/>
      <c r="J971" s="99"/>
      <c r="K971" s="99"/>
    </row>
    <row r="972" ht="15.75" customHeight="1">
      <c r="A972" s="99"/>
      <c r="C972" s="99"/>
      <c r="D972" s="99"/>
      <c r="E972" s="99"/>
      <c r="F972" s="99"/>
      <c r="G972" s="99"/>
      <c r="H972" s="99"/>
      <c r="I972" s="99"/>
      <c r="J972" s="99"/>
      <c r="K972" s="99"/>
    </row>
    <row r="973" ht="15.75" customHeight="1">
      <c r="A973" s="99"/>
      <c r="C973" s="99"/>
      <c r="D973" s="99"/>
      <c r="E973" s="99"/>
      <c r="F973" s="99"/>
      <c r="G973" s="99"/>
      <c r="H973" s="99"/>
      <c r="I973" s="99"/>
      <c r="J973" s="99"/>
      <c r="K973" s="99"/>
    </row>
    <row r="974" ht="15.75" customHeight="1">
      <c r="A974" s="99"/>
      <c r="C974" s="99"/>
      <c r="D974" s="99"/>
      <c r="E974" s="99"/>
      <c r="F974" s="99"/>
      <c r="G974" s="99"/>
      <c r="H974" s="99"/>
      <c r="I974" s="99"/>
      <c r="J974" s="99"/>
      <c r="K974" s="99"/>
    </row>
    <row r="975" ht="15.75" customHeight="1">
      <c r="A975" s="99"/>
      <c r="C975" s="99"/>
      <c r="D975" s="99"/>
      <c r="E975" s="99"/>
      <c r="F975" s="99"/>
      <c r="G975" s="99"/>
      <c r="H975" s="99"/>
      <c r="I975" s="99"/>
      <c r="J975" s="99"/>
      <c r="K975" s="99"/>
    </row>
    <row r="976" ht="15.75" customHeight="1">
      <c r="A976" s="99"/>
      <c r="C976" s="99"/>
      <c r="D976" s="99"/>
      <c r="E976" s="99"/>
      <c r="F976" s="99"/>
      <c r="G976" s="99"/>
      <c r="H976" s="99"/>
      <c r="I976" s="99"/>
      <c r="J976" s="99"/>
      <c r="K976" s="99"/>
    </row>
    <row r="977" ht="15.75" customHeight="1">
      <c r="A977" s="99"/>
      <c r="C977" s="99"/>
      <c r="D977" s="99"/>
      <c r="E977" s="99"/>
      <c r="F977" s="99"/>
      <c r="G977" s="99"/>
      <c r="H977" s="99"/>
      <c r="I977" s="99"/>
      <c r="J977" s="99"/>
      <c r="K977" s="99"/>
    </row>
    <row r="978" ht="15.75" customHeight="1">
      <c r="A978" s="99"/>
      <c r="C978" s="99"/>
      <c r="D978" s="99"/>
      <c r="E978" s="99"/>
      <c r="F978" s="99"/>
      <c r="G978" s="99"/>
      <c r="H978" s="99"/>
      <c r="I978" s="99"/>
      <c r="J978" s="99"/>
      <c r="K978" s="99"/>
    </row>
    <row r="979" ht="15.75" customHeight="1">
      <c r="A979" s="99"/>
      <c r="C979" s="99"/>
      <c r="D979" s="99"/>
      <c r="E979" s="99"/>
      <c r="F979" s="99"/>
      <c r="G979" s="99"/>
      <c r="H979" s="99"/>
      <c r="I979" s="99"/>
      <c r="J979" s="99"/>
      <c r="K979" s="99"/>
    </row>
    <row r="980" ht="15.75" customHeight="1">
      <c r="A980" s="99"/>
      <c r="C980" s="99"/>
      <c r="D980" s="99"/>
      <c r="E980" s="99"/>
      <c r="F980" s="99"/>
      <c r="G980" s="99"/>
      <c r="H980" s="99"/>
      <c r="I980" s="99"/>
      <c r="J980" s="99"/>
      <c r="K980" s="99"/>
    </row>
    <row r="981" ht="15.75" customHeight="1">
      <c r="A981" s="99"/>
      <c r="C981" s="99"/>
      <c r="D981" s="99"/>
      <c r="E981" s="99"/>
      <c r="F981" s="99"/>
      <c r="G981" s="99"/>
      <c r="H981" s="99"/>
      <c r="I981" s="99"/>
      <c r="J981" s="99"/>
      <c r="K981" s="99"/>
    </row>
    <row r="982" ht="15.75" customHeight="1">
      <c r="A982" s="99"/>
      <c r="C982" s="99"/>
      <c r="D982" s="99"/>
      <c r="E982" s="99"/>
      <c r="F982" s="99"/>
      <c r="G982" s="99"/>
      <c r="H982" s="99"/>
      <c r="I982" s="99"/>
      <c r="J982" s="99"/>
      <c r="K982" s="99"/>
    </row>
    <row r="983" ht="15.75" customHeight="1">
      <c r="A983" s="99"/>
      <c r="C983" s="99"/>
      <c r="D983" s="99"/>
      <c r="E983" s="99"/>
      <c r="F983" s="99"/>
      <c r="G983" s="99"/>
      <c r="H983" s="99"/>
      <c r="I983" s="99"/>
      <c r="J983" s="99"/>
      <c r="K983" s="99"/>
    </row>
    <row r="984" ht="15.75" customHeight="1">
      <c r="A984" s="99"/>
      <c r="C984" s="99"/>
      <c r="D984" s="99"/>
      <c r="E984" s="99"/>
      <c r="F984" s="99"/>
      <c r="G984" s="99"/>
      <c r="H984" s="99"/>
      <c r="I984" s="99"/>
      <c r="J984" s="99"/>
      <c r="K984" s="99"/>
    </row>
    <row r="985" ht="15.75" customHeight="1">
      <c r="A985" s="99"/>
      <c r="C985" s="99"/>
      <c r="D985" s="99"/>
      <c r="E985" s="99"/>
      <c r="F985" s="99"/>
      <c r="G985" s="99"/>
      <c r="H985" s="99"/>
      <c r="I985" s="99"/>
      <c r="J985" s="99"/>
      <c r="K985" s="99"/>
    </row>
    <row r="986" ht="15.75" customHeight="1">
      <c r="A986" s="99"/>
      <c r="C986" s="99"/>
      <c r="D986" s="99"/>
      <c r="E986" s="99"/>
      <c r="F986" s="99"/>
      <c r="G986" s="99"/>
      <c r="H986" s="99"/>
      <c r="I986" s="99"/>
      <c r="J986" s="99"/>
      <c r="K986" s="99"/>
    </row>
    <row r="987" ht="15.75" customHeight="1">
      <c r="A987" s="99"/>
      <c r="C987" s="99"/>
      <c r="D987" s="99"/>
      <c r="E987" s="99"/>
      <c r="F987" s="99"/>
      <c r="G987" s="99"/>
      <c r="H987" s="99"/>
      <c r="I987" s="99"/>
      <c r="J987" s="99"/>
      <c r="K987" s="99"/>
    </row>
    <row r="988" ht="15.75" customHeight="1">
      <c r="A988" s="99"/>
      <c r="C988" s="99"/>
      <c r="D988" s="99"/>
      <c r="E988" s="99"/>
      <c r="F988" s="99"/>
      <c r="G988" s="99"/>
      <c r="H988" s="99"/>
      <c r="I988" s="99"/>
      <c r="J988" s="99"/>
      <c r="K988" s="99"/>
    </row>
    <row r="989" ht="15.75" customHeight="1">
      <c r="A989" s="99"/>
      <c r="C989" s="99"/>
      <c r="D989" s="99"/>
      <c r="E989" s="99"/>
      <c r="F989" s="99"/>
      <c r="G989" s="99"/>
      <c r="H989" s="99"/>
      <c r="I989" s="99"/>
      <c r="J989" s="99"/>
      <c r="K989" s="99"/>
    </row>
    <row r="990" ht="15.75" customHeight="1">
      <c r="A990" s="99"/>
      <c r="C990" s="99"/>
      <c r="D990" s="99"/>
      <c r="E990" s="99"/>
      <c r="F990" s="99"/>
      <c r="G990" s="99"/>
      <c r="H990" s="99"/>
      <c r="I990" s="99"/>
      <c r="J990" s="99"/>
      <c r="K990" s="99"/>
    </row>
    <row r="991" ht="15.75" customHeight="1">
      <c r="A991" s="99"/>
      <c r="C991" s="99"/>
      <c r="D991" s="99"/>
      <c r="E991" s="99"/>
      <c r="F991" s="99"/>
      <c r="G991" s="99"/>
      <c r="H991" s="99"/>
      <c r="I991" s="99"/>
      <c r="J991" s="99"/>
      <c r="K991" s="99"/>
    </row>
    <row r="992" ht="15.75" customHeight="1">
      <c r="A992" s="99"/>
      <c r="C992" s="99"/>
      <c r="D992" s="99"/>
      <c r="E992" s="99"/>
      <c r="F992" s="99"/>
      <c r="G992" s="99"/>
      <c r="H992" s="99"/>
      <c r="I992" s="99"/>
      <c r="J992" s="99"/>
      <c r="K992" s="99"/>
    </row>
    <row r="993" ht="15.75" customHeight="1">
      <c r="A993" s="99"/>
      <c r="C993" s="99"/>
      <c r="D993" s="99"/>
      <c r="E993" s="99"/>
      <c r="F993" s="99"/>
      <c r="G993" s="99"/>
      <c r="H993" s="99"/>
      <c r="I993" s="99"/>
      <c r="J993" s="99"/>
      <c r="K993" s="99"/>
    </row>
    <row r="994" ht="15.75" customHeight="1">
      <c r="A994" s="99"/>
      <c r="C994" s="99"/>
      <c r="D994" s="99"/>
      <c r="E994" s="99"/>
      <c r="F994" s="99"/>
      <c r="G994" s="99"/>
      <c r="H994" s="99"/>
      <c r="I994" s="99"/>
      <c r="J994" s="99"/>
      <c r="K994" s="99"/>
    </row>
    <row r="995" ht="15.75" customHeight="1">
      <c r="A995" s="99"/>
      <c r="C995" s="99"/>
      <c r="D995" s="99"/>
      <c r="E995" s="99"/>
      <c r="F995" s="99"/>
      <c r="G995" s="99"/>
      <c r="H995" s="99"/>
      <c r="I995" s="99"/>
      <c r="J995" s="99"/>
      <c r="K995" s="99"/>
    </row>
    <row r="996" ht="15.75" customHeight="1">
      <c r="A996" s="99"/>
      <c r="C996" s="99"/>
      <c r="D996" s="99"/>
      <c r="E996" s="99"/>
      <c r="F996" s="99"/>
      <c r="G996" s="99"/>
      <c r="H996" s="99"/>
      <c r="I996" s="99"/>
      <c r="J996" s="99"/>
      <c r="K996" s="99"/>
    </row>
    <row r="997" ht="15.75" customHeight="1">
      <c r="A997" s="99"/>
      <c r="C997" s="99"/>
      <c r="D997" s="99"/>
      <c r="E997" s="99"/>
      <c r="F997" s="99"/>
      <c r="G997" s="99"/>
      <c r="H997" s="99"/>
      <c r="I997" s="99"/>
      <c r="J997" s="99"/>
      <c r="K997" s="99"/>
    </row>
    <row r="998" ht="15.75" customHeight="1">
      <c r="A998" s="99"/>
      <c r="C998" s="99"/>
      <c r="D998" s="99"/>
      <c r="E998" s="99"/>
      <c r="F998" s="99"/>
      <c r="G998" s="99"/>
      <c r="H998" s="99"/>
      <c r="I998" s="99"/>
      <c r="J998" s="99"/>
      <c r="K998" s="99"/>
    </row>
    <row r="999" ht="15.75" customHeight="1">
      <c r="A999" s="99"/>
      <c r="C999" s="99"/>
      <c r="D999" s="99"/>
      <c r="E999" s="99"/>
      <c r="F999" s="99"/>
      <c r="G999" s="99"/>
      <c r="H999" s="99"/>
      <c r="I999" s="99"/>
      <c r="J999" s="99"/>
      <c r="K999" s="99"/>
    </row>
    <row r="1000" ht="15.75" customHeight="1">
      <c r="A1000" s="99"/>
      <c r="C1000" s="99"/>
      <c r="D1000" s="99"/>
      <c r="E1000" s="99"/>
      <c r="F1000" s="99"/>
      <c r="G1000" s="99"/>
      <c r="H1000" s="99"/>
      <c r="I1000" s="99"/>
      <c r="J1000" s="99"/>
      <c r="K1000" s="99"/>
    </row>
  </sheetData>
  <mergeCells count="62">
    <mergeCell ref="B77:B79"/>
    <mergeCell ref="B80:B82"/>
    <mergeCell ref="B56:B58"/>
    <mergeCell ref="B59:B61"/>
    <mergeCell ref="B62:B64"/>
    <mergeCell ref="B65:B67"/>
    <mergeCell ref="B68:B70"/>
    <mergeCell ref="B71:B73"/>
    <mergeCell ref="B74:B76"/>
    <mergeCell ref="A2:A4"/>
    <mergeCell ref="B2:B4"/>
    <mergeCell ref="A5:A7"/>
    <mergeCell ref="B5:B7"/>
    <mergeCell ref="A8:A10"/>
    <mergeCell ref="B8:B10"/>
    <mergeCell ref="B11:B13"/>
    <mergeCell ref="A11:A13"/>
    <mergeCell ref="A14:A16"/>
    <mergeCell ref="A17:A19"/>
    <mergeCell ref="A20:A22"/>
    <mergeCell ref="A23:A25"/>
    <mergeCell ref="A26:A28"/>
    <mergeCell ref="A29:A31"/>
    <mergeCell ref="B14:B16"/>
    <mergeCell ref="B17:B19"/>
    <mergeCell ref="B20:B22"/>
    <mergeCell ref="B23:B25"/>
    <mergeCell ref="B26:B28"/>
    <mergeCell ref="B29:B31"/>
    <mergeCell ref="B32:B34"/>
    <mergeCell ref="A32:A34"/>
    <mergeCell ref="A35:A37"/>
    <mergeCell ref="A38:A40"/>
    <mergeCell ref="A41:A43"/>
    <mergeCell ref="A44:A46"/>
    <mergeCell ref="A47:A49"/>
    <mergeCell ref="A50:A52"/>
    <mergeCell ref="B35:B37"/>
    <mergeCell ref="B38:B40"/>
    <mergeCell ref="B41:B43"/>
    <mergeCell ref="B44:B46"/>
    <mergeCell ref="B47:B49"/>
    <mergeCell ref="B50:B52"/>
    <mergeCell ref="B53:B55"/>
    <mergeCell ref="A53:A55"/>
    <mergeCell ref="A56:A58"/>
    <mergeCell ref="A59:A61"/>
    <mergeCell ref="A62:A64"/>
    <mergeCell ref="A65:A67"/>
    <mergeCell ref="A68:A70"/>
    <mergeCell ref="A71:A73"/>
    <mergeCell ref="A89:A91"/>
    <mergeCell ref="B89:B91"/>
    <mergeCell ref="A92:A94"/>
    <mergeCell ref="B92:B94"/>
    <mergeCell ref="A74:A76"/>
    <mergeCell ref="A77:A79"/>
    <mergeCell ref="A80:A82"/>
    <mergeCell ref="A83:A85"/>
    <mergeCell ref="B83:B85"/>
    <mergeCell ref="A86:A88"/>
    <mergeCell ref="B86:B88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31.43"/>
    <col customWidth="1" min="3" max="26" width="10.71"/>
  </cols>
  <sheetData>
    <row r="1">
      <c r="A1" s="1" t="s">
        <v>0</v>
      </c>
      <c r="B1" s="81" t="s">
        <v>1</v>
      </c>
      <c r="C1" s="3"/>
      <c r="D1" s="100" t="s">
        <v>2</v>
      </c>
      <c r="E1" s="100" t="s">
        <v>86</v>
      </c>
      <c r="F1" s="100" t="s">
        <v>87</v>
      </c>
      <c r="G1" s="100" t="s">
        <v>5</v>
      </c>
      <c r="H1" s="100" t="s">
        <v>88</v>
      </c>
      <c r="I1" s="100" t="s">
        <v>89</v>
      </c>
      <c r="J1" s="100" t="s">
        <v>90</v>
      </c>
      <c r="K1" s="100" t="s">
        <v>91</v>
      </c>
      <c r="L1" s="100" t="s">
        <v>109</v>
      </c>
    </row>
    <row r="2">
      <c r="A2" s="17" t="s">
        <v>32</v>
      </c>
      <c r="B2" s="18" t="s">
        <v>33</v>
      </c>
      <c r="C2" s="82" t="s">
        <v>93</v>
      </c>
      <c r="D2" s="82">
        <v>0.6161616161616161</v>
      </c>
      <c r="E2" s="82">
        <v>0.5573770491803278</v>
      </c>
      <c r="F2" s="82">
        <v>0.7209302325581395</v>
      </c>
      <c r="G2" s="82">
        <v>0.4865229110512129</v>
      </c>
      <c r="H2" s="82">
        <v>0.49899598393574296</v>
      </c>
      <c r="I2" s="82">
        <v>0.4838709677419355</v>
      </c>
      <c r="J2" s="82">
        <v>0.7337278106508875</v>
      </c>
      <c r="K2" s="82">
        <v>0.5054347826086957</v>
      </c>
      <c r="L2" s="82">
        <v>0.5386344478786176</v>
      </c>
    </row>
    <row r="3">
      <c r="A3" s="30"/>
      <c r="B3" s="30"/>
      <c r="C3" s="84" t="s">
        <v>94</v>
      </c>
      <c r="D3" s="80">
        <v>61.0</v>
      </c>
      <c r="E3" s="80">
        <v>34.0</v>
      </c>
      <c r="F3" s="80">
        <v>341.0</v>
      </c>
      <c r="G3" s="80">
        <v>722.0</v>
      </c>
      <c r="H3" s="80">
        <v>497.0</v>
      </c>
      <c r="I3" s="80">
        <v>45.0</v>
      </c>
      <c r="J3" s="80">
        <v>124.0</v>
      </c>
      <c r="K3" s="80">
        <v>93.0</v>
      </c>
      <c r="L3" s="80">
        <v>1917.0</v>
      </c>
    </row>
    <row r="4">
      <c r="A4" s="33"/>
      <c r="B4" s="86"/>
      <c r="C4" s="87" t="s">
        <v>95</v>
      </c>
      <c r="D4" s="101">
        <v>99.0</v>
      </c>
      <c r="E4" s="101">
        <v>61.0</v>
      </c>
      <c r="F4" s="101">
        <v>473.0</v>
      </c>
      <c r="G4" s="101">
        <v>1484.0</v>
      </c>
      <c r="H4" s="101">
        <v>996.0</v>
      </c>
      <c r="I4" s="101">
        <v>93.0</v>
      </c>
      <c r="J4" s="101">
        <v>169.0</v>
      </c>
      <c r="K4" s="101">
        <v>184.0</v>
      </c>
      <c r="L4" s="101">
        <v>3559.0</v>
      </c>
    </row>
    <row r="5">
      <c r="A5" s="17" t="s">
        <v>10</v>
      </c>
      <c r="B5" s="89" t="s">
        <v>11</v>
      </c>
      <c r="C5" s="22" t="s">
        <v>93</v>
      </c>
      <c r="D5" s="22">
        <v>0.7721518987341772</v>
      </c>
      <c r="E5" s="22">
        <v>0.6938775510204082</v>
      </c>
      <c r="F5" s="22">
        <v>0.8629441624365483</v>
      </c>
      <c r="G5" s="22">
        <v>0.6333922261484098</v>
      </c>
      <c r="H5" s="22">
        <v>0.6305732484076433</v>
      </c>
      <c r="I5" s="22">
        <v>0.6101694915254238</v>
      </c>
      <c r="J5" s="22">
        <v>0.8211920529801324</v>
      </c>
      <c r="K5" s="22">
        <v>0.647887323943662</v>
      </c>
      <c r="L5" s="22">
        <v>0.6804012898602652</v>
      </c>
    </row>
    <row r="6">
      <c r="A6" s="30"/>
      <c r="B6" s="30"/>
      <c r="C6" s="84" t="s">
        <v>94</v>
      </c>
      <c r="D6" s="80">
        <v>61.0</v>
      </c>
      <c r="E6" s="80">
        <v>34.0</v>
      </c>
      <c r="F6" s="80">
        <v>340.0</v>
      </c>
      <c r="G6" s="80">
        <v>717.0</v>
      </c>
      <c r="H6" s="80">
        <v>495.0</v>
      </c>
      <c r="I6" s="80">
        <v>36.0</v>
      </c>
      <c r="J6" s="80">
        <v>124.0</v>
      </c>
      <c r="K6" s="80">
        <v>92.0</v>
      </c>
      <c r="L6" s="80">
        <v>1899.0</v>
      </c>
    </row>
    <row r="7">
      <c r="A7" s="33"/>
      <c r="B7" s="86"/>
      <c r="C7" s="87" t="s">
        <v>95</v>
      </c>
      <c r="D7" s="101">
        <v>79.0</v>
      </c>
      <c r="E7" s="101">
        <v>49.0</v>
      </c>
      <c r="F7" s="101">
        <v>394.0</v>
      </c>
      <c r="G7" s="101">
        <v>1132.0</v>
      </c>
      <c r="H7" s="101">
        <v>785.0</v>
      </c>
      <c r="I7" s="101">
        <v>59.0</v>
      </c>
      <c r="J7" s="101">
        <v>151.0</v>
      </c>
      <c r="K7" s="101">
        <v>142.0</v>
      </c>
      <c r="L7" s="101">
        <v>2791.0</v>
      </c>
    </row>
    <row r="8">
      <c r="A8" s="17" t="s">
        <v>34</v>
      </c>
      <c r="B8" s="89" t="s">
        <v>35</v>
      </c>
      <c r="C8" s="22" t="s">
        <v>93</v>
      </c>
      <c r="D8" s="22">
        <v>0.3939393939393939</v>
      </c>
      <c r="E8" s="22">
        <v>0.3114754098360656</v>
      </c>
      <c r="F8" s="22">
        <v>0.4439746300211416</v>
      </c>
      <c r="G8" s="22">
        <v>0.3106469002695418</v>
      </c>
      <c r="H8" s="22">
        <v>0.4367469879518072</v>
      </c>
      <c r="I8" s="22">
        <v>0.44086021505376344</v>
      </c>
      <c r="J8" s="22">
        <v>0.46745562130177515</v>
      </c>
      <c r="K8" s="22">
        <v>0.5054347826086957</v>
      </c>
      <c r="L8" s="22">
        <v>0.38690643439168304</v>
      </c>
    </row>
    <row r="9">
      <c r="A9" s="30"/>
      <c r="B9" s="30"/>
      <c r="C9" s="84" t="s">
        <v>94</v>
      </c>
      <c r="D9" s="80">
        <v>39.0</v>
      </c>
      <c r="E9" s="80">
        <v>19.0</v>
      </c>
      <c r="F9" s="80">
        <v>210.0</v>
      </c>
      <c r="G9" s="80">
        <v>461.0</v>
      </c>
      <c r="H9" s="80">
        <v>435.0</v>
      </c>
      <c r="I9" s="80">
        <v>41.0</v>
      </c>
      <c r="J9" s="80">
        <v>79.0</v>
      </c>
      <c r="K9" s="80">
        <v>93.0</v>
      </c>
      <c r="L9" s="80">
        <v>1377.0</v>
      </c>
    </row>
    <row r="10">
      <c r="A10" s="33"/>
      <c r="B10" s="86"/>
      <c r="C10" s="87" t="s">
        <v>95</v>
      </c>
      <c r="D10" s="101">
        <v>99.0</v>
      </c>
      <c r="E10" s="101">
        <v>61.0</v>
      </c>
      <c r="F10" s="101">
        <v>473.0</v>
      </c>
      <c r="G10" s="101">
        <v>1484.0</v>
      </c>
      <c r="H10" s="101">
        <v>996.0</v>
      </c>
      <c r="I10" s="101">
        <v>93.0</v>
      </c>
      <c r="J10" s="101">
        <v>169.0</v>
      </c>
      <c r="K10" s="101">
        <v>184.0</v>
      </c>
      <c r="L10" s="101">
        <v>3559.0</v>
      </c>
    </row>
    <row r="11">
      <c r="A11" s="17" t="s">
        <v>36</v>
      </c>
      <c r="B11" s="89" t="s">
        <v>37</v>
      </c>
      <c r="C11" s="22" t="s">
        <v>93</v>
      </c>
      <c r="D11" s="22">
        <v>0.2857142857142857</v>
      </c>
      <c r="E11" s="22">
        <v>0.3125</v>
      </c>
      <c r="F11" s="22">
        <v>0.27424749163879597</v>
      </c>
      <c r="G11" s="22">
        <v>0.1833508956796628</v>
      </c>
      <c r="H11" s="22">
        <v>0.30197268588770865</v>
      </c>
      <c r="I11" s="22">
        <v>0.4235294117647059</v>
      </c>
      <c r="J11" s="22">
        <v>0.3841059602649007</v>
      </c>
      <c r="K11" s="22">
        <v>0.40540540540540543</v>
      </c>
      <c r="L11" s="22">
        <v>0.26567040265670405</v>
      </c>
    </row>
    <row r="12">
      <c r="A12" s="30"/>
      <c r="B12" s="30"/>
      <c r="C12" s="84" t="s">
        <v>94</v>
      </c>
      <c r="D12" s="80">
        <v>26.0</v>
      </c>
      <c r="E12" s="80">
        <v>20.0</v>
      </c>
      <c r="F12" s="80">
        <v>82.0</v>
      </c>
      <c r="G12" s="80">
        <v>174.0</v>
      </c>
      <c r="H12" s="80">
        <v>199.0</v>
      </c>
      <c r="I12" s="80">
        <v>36.0</v>
      </c>
      <c r="J12" s="80">
        <v>58.0</v>
      </c>
      <c r="K12" s="80">
        <v>45.0</v>
      </c>
      <c r="L12" s="80">
        <v>640.0</v>
      </c>
    </row>
    <row r="13">
      <c r="A13" s="33"/>
      <c r="B13" s="86"/>
      <c r="C13" s="87" t="s">
        <v>95</v>
      </c>
      <c r="D13" s="101">
        <v>91.0</v>
      </c>
      <c r="E13" s="101">
        <v>64.0</v>
      </c>
      <c r="F13" s="101">
        <v>299.0</v>
      </c>
      <c r="G13" s="101">
        <v>949.0</v>
      </c>
      <c r="H13" s="101">
        <v>659.0</v>
      </c>
      <c r="I13" s="101">
        <v>85.0</v>
      </c>
      <c r="J13" s="101">
        <v>151.0</v>
      </c>
      <c r="K13" s="101">
        <v>111.0</v>
      </c>
      <c r="L13" s="101">
        <v>2409.0</v>
      </c>
    </row>
    <row r="14">
      <c r="A14" s="17" t="s">
        <v>12</v>
      </c>
      <c r="B14" s="18" t="s">
        <v>107</v>
      </c>
      <c r="C14" s="22" t="s">
        <v>93</v>
      </c>
      <c r="D14" s="22">
        <v>0.7070707070707071</v>
      </c>
      <c r="E14" s="22">
        <v>0.7213114754098361</v>
      </c>
      <c r="F14" s="22">
        <v>0.8350951374207188</v>
      </c>
      <c r="G14" s="22">
        <v>0.7351752021563343</v>
      </c>
      <c r="H14" s="22">
        <v>0.7309236947791165</v>
      </c>
      <c r="I14" s="22">
        <v>0.7634408602150538</v>
      </c>
      <c r="J14" s="22">
        <v>0.8047337278106509</v>
      </c>
      <c r="K14" s="22">
        <v>0.8043478260869565</v>
      </c>
      <c r="L14" s="22">
        <v>0.7538634447878617</v>
      </c>
    </row>
    <row r="15">
      <c r="A15" s="30"/>
      <c r="B15" s="30"/>
      <c r="C15" s="84" t="s">
        <v>94</v>
      </c>
      <c r="D15" s="80">
        <v>70.0</v>
      </c>
      <c r="E15" s="80">
        <v>44.0</v>
      </c>
      <c r="F15" s="80">
        <v>395.0</v>
      </c>
      <c r="G15" s="80">
        <v>1091.0</v>
      </c>
      <c r="H15" s="80">
        <v>728.0</v>
      </c>
      <c r="I15" s="80">
        <v>71.0</v>
      </c>
      <c r="J15" s="80">
        <v>136.0</v>
      </c>
      <c r="K15" s="80">
        <v>148.0</v>
      </c>
      <c r="L15" s="80">
        <v>2683.0</v>
      </c>
    </row>
    <row r="16">
      <c r="A16" s="33"/>
      <c r="B16" s="86"/>
      <c r="C16" s="87" t="s">
        <v>95</v>
      </c>
      <c r="D16" s="101">
        <v>99.0</v>
      </c>
      <c r="E16" s="101">
        <v>61.0</v>
      </c>
      <c r="F16" s="101">
        <v>473.0</v>
      </c>
      <c r="G16" s="101">
        <v>1484.0</v>
      </c>
      <c r="H16" s="101">
        <v>996.0</v>
      </c>
      <c r="I16" s="101">
        <v>93.0</v>
      </c>
      <c r="J16" s="101">
        <v>169.0</v>
      </c>
      <c r="K16" s="101">
        <v>184.0</v>
      </c>
      <c r="L16" s="101">
        <v>3559.0</v>
      </c>
    </row>
    <row r="17">
      <c r="A17" s="17" t="s">
        <v>14</v>
      </c>
      <c r="B17" s="18" t="s">
        <v>15</v>
      </c>
      <c r="C17" s="22" t="s">
        <v>93</v>
      </c>
      <c r="D17" s="22">
        <v>0.13924050632911392</v>
      </c>
      <c r="E17" s="22">
        <v>0.30612244897959184</v>
      </c>
      <c r="F17" s="22">
        <v>0.20558375634517767</v>
      </c>
      <c r="G17" s="22">
        <v>0.11484098939929328</v>
      </c>
      <c r="H17" s="22">
        <v>0.14777070063694267</v>
      </c>
      <c r="I17" s="22">
        <v>0.2033898305084746</v>
      </c>
      <c r="J17" s="22">
        <v>0.11258278145695365</v>
      </c>
      <c r="K17" s="22">
        <v>0.22535211267605634</v>
      </c>
      <c r="L17" s="22">
        <v>0.1483339304908635</v>
      </c>
    </row>
    <row r="18">
      <c r="A18" s="30"/>
      <c r="B18" s="30"/>
      <c r="C18" s="84" t="s">
        <v>94</v>
      </c>
      <c r="D18" s="80">
        <v>11.0</v>
      </c>
      <c r="E18" s="80">
        <v>15.0</v>
      </c>
      <c r="F18" s="80">
        <v>81.0</v>
      </c>
      <c r="G18" s="80">
        <v>130.0</v>
      </c>
      <c r="H18" s="80">
        <v>116.0</v>
      </c>
      <c r="I18" s="80">
        <v>12.0</v>
      </c>
      <c r="J18" s="80">
        <v>17.0</v>
      </c>
      <c r="K18" s="80">
        <v>32.0</v>
      </c>
      <c r="L18" s="80">
        <v>414.0</v>
      </c>
    </row>
    <row r="19">
      <c r="A19" s="33"/>
      <c r="B19" s="86"/>
      <c r="C19" s="87" t="s">
        <v>95</v>
      </c>
      <c r="D19" s="101">
        <v>79.0</v>
      </c>
      <c r="E19" s="101">
        <v>49.0</v>
      </c>
      <c r="F19" s="101">
        <v>394.0</v>
      </c>
      <c r="G19" s="101">
        <v>1132.0</v>
      </c>
      <c r="H19" s="101">
        <v>785.0</v>
      </c>
      <c r="I19" s="101">
        <v>59.0</v>
      </c>
      <c r="J19" s="101">
        <v>151.0</v>
      </c>
      <c r="K19" s="101">
        <v>142.0</v>
      </c>
      <c r="L19" s="101">
        <v>2791.0</v>
      </c>
    </row>
    <row r="20">
      <c r="A20" s="17" t="s">
        <v>41</v>
      </c>
      <c r="B20" s="18" t="s">
        <v>42</v>
      </c>
      <c r="C20" s="22" t="s">
        <v>93</v>
      </c>
      <c r="D20" s="22">
        <v>0.2828282828282828</v>
      </c>
      <c r="E20" s="22">
        <v>0.36065573770491804</v>
      </c>
      <c r="F20" s="22">
        <v>0.3171247357293869</v>
      </c>
      <c r="G20" s="22">
        <v>0.23045822102425875</v>
      </c>
      <c r="H20" s="22">
        <v>0.2961847389558233</v>
      </c>
      <c r="I20" s="22">
        <v>0.27956989247311825</v>
      </c>
      <c r="J20" s="22">
        <v>0.1893491124260355</v>
      </c>
      <c r="K20" s="22">
        <v>0.358695652173913</v>
      </c>
      <c r="L20" s="22">
        <v>0.27001966844619274</v>
      </c>
    </row>
    <row r="21" ht="15.75" customHeight="1">
      <c r="A21" s="30"/>
      <c r="B21" s="30"/>
      <c r="C21" s="84" t="s">
        <v>94</v>
      </c>
      <c r="D21" s="80">
        <v>28.0</v>
      </c>
      <c r="E21" s="80">
        <v>22.0</v>
      </c>
      <c r="F21" s="80">
        <v>150.0</v>
      </c>
      <c r="G21" s="80">
        <v>342.0</v>
      </c>
      <c r="H21" s="80">
        <v>295.0</v>
      </c>
      <c r="I21" s="80">
        <v>26.0</v>
      </c>
      <c r="J21" s="80">
        <v>32.0</v>
      </c>
      <c r="K21" s="80">
        <v>66.0</v>
      </c>
      <c r="L21" s="80">
        <v>961.0</v>
      </c>
    </row>
    <row r="22" ht="15.75" customHeight="1">
      <c r="A22" s="33"/>
      <c r="B22" s="86"/>
      <c r="C22" s="87" t="s">
        <v>95</v>
      </c>
      <c r="D22" s="101">
        <v>99.0</v>
      </c>
      <c r="E22" s="101">
        <v>61.0</v>
      </c>
      <c r="F22" s="101">
        <v>473.0</v>
      </c>
      <c r="G22" s="101">
        <v>1484.0</v>
      </c>
      <c r="H22" s="101">
        <v>996.0</v>
      </c>
      <c r="I22" s="101">
        <v>93.0</v>
      </c>
      <c r="J22" s="101">
        <v>169.0</v>
      </c>
      <c r="K22" s="101">
        <v>184.0</v>
      </c>
      <c r="L22" s="101">
        <v>3559.0</v>
      </c>
    </row>
    <row r="23" ht="15.75" customHeight="1">
      <c r="A23" s="17" t="s">
        <v>43</v>
      </c>
      <c r="B23" s="89" t="s">
        <v>44</v>
      </c>
      <c r="C23" s="22" t="s">
        <v>93</v>
      </c>
      <c r="D23" s="22">
        <v>0.020202020202020204</v>
      </c>
      <c r="E23" s="22">
        <v>0.03278688524590164</v>
      </c>
      <c r="F23" s="22">
        <v>0.02536997885835095</v>
      </c>
      <c r="G23" s="22">
        <v>0.02223719676549865</v>
      </c>
      <c r="H23" s="22">
        <v>0.025100401606425703</v>
      </c>
      <c r="I23" s="22">
        <v>0.0</v>
      </c>
      <c r="J23" s="22">
        <v>0.01775147928994083</v>
      </c>
      <c r="K23" s="22">
        <v>0.05434782608695652</v>
      </c>
      <c r="L23" s="22">
        <v>0.024445068839561674</v>
      </c>
    </row>
    <row r="24" ht="15.75" customHeight="1">
      <c r="A24" s="30"/>
      <c r="B24" s="30"/>
      <c r="C24" s="84" t="s">
        <v>94</v>
      </c>
      <c r="D24" s="80">
        <v>2.0</v>
      </c>
      <c r="E24" s="80">
        <v>2.0</v>
      </c>
      <c r="F24" s="80">
        <v>12.0</v>
      </c>
      <c r="G24" s="80">
        <v>33.0</v>
      </c>
      <c r="H24" s="80">
        <v>25.0</v>
      </c>
      <c r="I24" s="80">
        <v>0.0</v>
      </c>
      <c r="J24" s="80">
        <v>3.0</v>
      </c>
      <c r="K24" s="80">
        <v>10.0</v>
      </c>
      <c r="L24" s="80">
        <v>87.0</v>
      </c>
    </row>
    <row r="25" ht="15.75" customHeight="1">
      <c r="A25" s="33"/>
      <c r="B25" s="86"/>
      <c r="C25" s="87" t="s">
        <v>95</v>
      </c>
      <c r="D25" s="101">
        <v>99.0</v>
      </c>
      <c r="E25" s="102">
        <v>61.0</v>
      </c>
      <c r="F25" s="101">
        <v>473.0</v>
      </c>
      <c r="G25" s="101">
        <v>1484.0</v>
      </c>
      <c r="H25" s="101">
        <v>996.0</v>
      </c>
      <c r="I25" s="101">
        <v>93.0</v>
      </c>
      <c r="J25" s="101">
        <v>169.0</v>
      </c>
      <c r="K25" s="101">
        <v>184.0</v>
      </c>
      <c r="L25" s="101">
        <v>3559.0</v>
      </c>
    </row>
    <row r="26" ht="15.75" customHeight="1">
      <c r="A26" s="17" t="s">
        <v>46</v>
      </c>
      <c r="B26" s="89" t="s">
        <v>47</v>
      </c>
      <c r="C26" s="22" t="s">
        <v>93</v>
      </c>
      <c r="D26" s="22">
        <v>0.03571428571428571</v>
      </c>
      <c r="E26" s="22">
        <v>0.0</v>
      </c>
      <c r="F26" s="22">
        <v>0.02</v>
      </c>
      <c r="G26" s="22">
        <v>0.026402640264026403</v>
      </c>
      <c r="H26" s="22">
        <v>0.0576271186440678</v>
      </c>
      <c r="I26" s="22">
        <v>0.0</v>
      </c>
      <c r="J26" s="22">
        <v>0.03125</v>
      </c>
      <c r="K26" s="22">
        <v>0.07575757575757576</v>
      </c>
      <c r="L26" s="22">
        <v>0.03796095444685466</v>
      </c>
    </row>
    <row r="27" ht="15.75" customHeight="1">
      <c r="A27" s="30"/>
      <c r="B27" s="30"/>
      <c r="C27" s="84" t="s">
        <v>94</v>
      </c>
      <c r="D27" s="80">
        <v>1.0</v>
      </c>
      <c r="E27" s="80">
        <v>0.0</v>
      </c>
      <c r="F27" s="80">
        <v>3.0</v>
      </c>
      <c r="G27" s="80">
        <v>8.0</v>
      </c>
      <c r="H27" s="80">
        <v>17.0</v>
      </c>
      <c r="I27" s="80">
        <v>0.0</v>
      </c>
      <c r="J27" s="80">
        <v>1.0</v>
      </c>
      <c r="K27" s="80">
        <v>5.0</v>
      </c>
      <c r="L27" s="80">
        <v>35.0</v>
      </c>
    </row>
    <row r="28" ht="15.75" customHeight="1">
      <c r="A28" s="33"/>
      <c r="B28" s="86"/>
      <c r="C28" s="87" t="s">
        <v>95</v>
      </c>
      <c r="D28" s="101">
        <v>28.0</v>
      </c>
      <c r="E28" s="101">
        <v>22.0</v>
      </c>
      <c r="F28" s="101">
        <v>150.0</v>
      </c>
      <c r="G28" s="101">
        <v>303.0</v>
      </c>
      <c r="H28" s="101">
        <v>295.0</v>
      </c>
      <c r="I28" s="101">
        <v>26.0</v>
      </c>
      <c r="J28" s="101">
        <v>32.0</v>
      </c>
      <c r="K28" s="101">
        <v>66.0</v>
      </c>
      <c r="L28" s="101">
        <v>922.0</v>
      </c>
    </row>
    <row r="29" ht="15.75" customHeight="1">
      <c r="A29" s="17" t="s">
        <v>49</v>
      </c>
      <c r="B29" s="89" t="s">
        <v>50</v>
      </c>
      <c r="C29" s="22" t="s">
        <v>93</v>
      </c>
      <c r="D29" s="22">
        <v>0.014084507042253521</v>
      </c>
      <c r="E29" s="22">
        <v>0.029411764705882353</v>
      </c>
      <c r="F29" s="22">
        <v>0.028125</v>
      </c>
      <c r="G29" s="22">
        <v>0.021891418563922942</v>
      </c>
      <c r="H29" s="22">
        <v>0.010159651669085631</v>
      </c>
      <c r="I29" s="22">
        <v>0.0</v>
      </c>
      <c r="J29" s="22">
        <v>0.007575757575757576</v>
      </c>
      <c r="K29" s="22">
        <v>0.042735042735042736</v>
      </c>
      <c r="L29" s="22">
        <v>0.019103313840155945</v>
      </c>
    </row>
    <row r="30" ht="15.75" customHeight="1">
      <c r="A30" s="30"/>
      <c r="B30" s="30"/>
      <c r="C30" s="84" t="s">
        <v>94</v>
      </c>
      <c r="D30" s="80">
        <v>1.0</v>
      </c>
      <c r="E30" s="80">
        <v>1.0</v>
      </c>
      <c r="F30" s="80">
        <v>9.0</v>
      </c>
      <c r="G30" s="80">
        <v>25.0</v>
      </c>
      <c r="H30" s="80">
        <v>7.0</v>
      </c>
      <c r="I30" s="80">
        <v>0.0</v>
      </c>
      <c r="J30" s="80">
        <v>1.0</v>
      </c>
      <c r="K30" s="80">
        <v>5.0</v>
      </c>
      <c r="L30" s="80">
        <v>49.0</v>
      </c>
    </row>
    <row r="31" ht="15.75" customHeight="1">
      <c r="A31" s="33"/>
      <c r="B31" s="86"/>
      <c r="C31" s="87" t="s">
        <v>95</v>
      </c>
      <c r="D31" s="101">
        <v>71.0</v>
      </c>
      <c r="E31" s="101">
        <v>34.0</v>
      </c>
      <c r="F31" s="101">
        <v>320.0</v>
      </c>
      <c r="G31" s="101">
        <v>1142.0</v>
      </c>
      <c r="H31" s="101">
        <v>689.0</v>
      </c>
      <c r="I31" s="101">
        <v>60.0</v>
      </c>
      <c r="J31" s="101">
        <v>132.0</v>
      </c>
      <c r="K31" s="101">
        <v>117.0</v>
      </c>
      <c r="L31" s="101">
        <v>2565.0</v>
      </c>
    </row>
    <row r="32" ht="15.75" customHeight="1">
      <c r="A32" s="17" t="s">
        <v>51</v>
      </c>
      <c r="B32" s="89" t="s">
        <v>52</v>
      </c>
      <c r="C32" s="22" t="s">
        <v>93</v>
      </c>
      <c r="D32" s="22">
        <v>0.7171717171717171</v>
      </c>
      <c r="E32" s="22">
        <v>0.5573770491803278</v>
      </c>
      <c r="F32" s="22">
        <v>0.6236786469344608</v>
      </c>
      <c r="G32" s="22">
        <v>0.6179245283018868</v>
      </c>
      <c r="H32" s="22">
        <v>0.5512048192771084</v>
      </c>
      <c r="I32" s="22">
        <v>0.5161290322580645</v>
      </c>
      <c r="J32" s="22">
        <v>0.6272189349112426</v>
      </c>
      <c r="K32" s="22">
        <v>0.5054347826086957</v>
      </c>
      <c r="L32" s="22">
        <v>0.5937060972183198</v>
      </c>
    </row>
    <row r="33" ht="15.75" customHeight="1">
      <c r="A33" s="30"/>
      <c r="B33" s="30"/>
      <c r="C33" s="84" t="s">
        <v>94</v>
      </c>
      <c r="D33" s="80">
        <v>71.0</v>
      </c>
      <c r="E33" s="80">
        <v>34.0</v>
      </c>
      <c r="F33" s="80">
        <v>295.0</v>
      </c>
      <c r="G33" s="80">
        <v>917.0</v>
      </c>
      <c r="H33" s="80">
        <v>549.0</v>
      </c>
      <c r="I33" s="80">
        <v>48.0</v>
      </c>
      <c r="J33" s="80">
        <v>106.0</v>
      </c>
      <c r="K33" s="80">
        <v>93.0</v>
      </c>
      <c r="L33" s="80">
        <v>2113.0</v>
      </c>
    </row>
    <row r="34" ht="15.75" customHeight="1">
      <c r="A34" s="33"/>
      <c r="B34" s="86"/>
      <c r="C34" s="87" t="s">
        <v>95</v>
      </c>
      <c r="D34" s="101">
        <v>99.0</v>
      </c>
      <c r="E34" s="101">
        <v>61.0</v>
      </c>
      <c r="F34" s="101">
        <v>473.0</v>
      </c>
      <c r="G34" s="101">
        <v>1484.0</v>
      </c>
      <c r="H34" s="101">
        <v>996.0</v>
      </c>
      <c r="I34" s="101">
        <v>93.0</v>
      </c>
      <c r="J34" s="101">
        <v>169.0</v>
      </c>
      <c r="K34" s="101">
        <v>184.0</v>
      </c>
      <c r="L34" s="101">
        <v>3559.0</v>
      </c>
    </row>
    <row r="35" ht="15.75" customHeight="1">
      <c r="A35" s="17" t="s">
        <v>53</v>
      </c>
      <c r="B35" s="89" t="s">
        <v>110</v>
      </c>
      <c r="C35" s="22" t="s">
        <v>93</v>
      </c>
      <c r="D35" s="22">
        <v>0.7676767676767676</v>
      </c>
      <c r="E35" s="22">
        <v>0.7377049180327869</v>
      </c>
      <c r="F35" s="22">
        <v>0.7209302325581395</v>
      </c>
      <c r="G35" s="22">
        <v>0.18463611859838275</v>
      </c>
      <c r="H35" s="22">
        <v>0.607429718875502</v>
      </c>
      <c r="I35" s="22">
        <v>0.5698924731182796</v>
      </c>
      <c r="J35" s="22">
        <v>0.7928994082840237</v>
      </c>
      <c r="K35" s="22">
        <v>0.6739130434782609</v>
      </c>
      <c r="L35" s="22">
        <v>0.4641753301489182</v>
      </c>
    </row>
    <row r="36" ht="15.75" customHeight="1">
      <c r="A36" s="30"/>
      <c r="B36" s="30"/>
      <c r="C36" s="84" t="s">
        <v>94</v>
      </c>
      <c r="D36" s="80">
        <v>76.0</v>
      </c>
      <c r="E36" s="80">
        <v>45.0</v>
      </c>
      <c r="F36" s="80">
        <v>341.0</v>
      </c>
      <c r="G36" s="80">
        <v>274.0</v>
      </c>
      <c r="H36" s="80">
        <v>605.0</v>
      </c>
      <c r="I36" s="80">
        <v>53.0</v>
      </c>
      <c r="J36" s="80">
        <v>134.0</v>
      </c>
      <c r="K36" s="80">
        <v>124.0</v>
      </c>
      <c r="L36" s="80">
        <v>1652.0</v>
      </c>
    </row>
    <row r="37" ht="15.75" customHeight="1">
      <c r="A37" s="33"/>
      <c r="B37" s="86"/>
      <c r="C37" s="87" t="s">
        <v>95</v>
      </c>
      <c r="D37" s="101">
        <v>99.0</v>
      </c>
      <c r="E37" s="101">
        <v>61.0</v>
      </c>
      <c r="F37" s="101">
        <v>473.0</v>
      </c>
      <c r="G37" s="101">
        <v>1484.0</v>
      </c>
      <c r="H37" s="101">
        <v>996.0</v>
      </c>
      <c r="I37" s="101">
        <v>93.0</v>
      </c>
      <c r="J37" s="101">
        <v>169.0</v>
      </c>
      <c r="K37" s="101">
        <v>184.0</v>
      </c>
      <c r="L37" s="101">
        <v>3559.0</v>
      </c>
    </row>
    <row r="38" ht="15.75" customHeight="1">
      <c r="A38" s="17" t="s">
        <v>16</v>
      </c>
      <c r="B38" s="89" t="s">
        <v>55</v>
      </c>
      <c r="C38" s="22" t="s">
        <v>93</v>
      </c>
      <c r="D38" s="22">
        <v>0.20202020202020202</v>
      </c>
      <c r="E38" s="22">
        <v>0.19672131147540983</v>
      </c>
      <c r="F38" s="22">
        <v>0.16701902748414377</v>
      </c>
      <c r="G38" s="22">
        <v>0.22035040431266847</v>
      </c>
      <c r="H38" s="22">
        <v>0.20883534136546184</v>
      </c>
      <c r="I38" s="22">
        <v>0.26881720430107525</v>
      </c>
      <c r="J38" s="22">
        <v>0.10650887573964497</v>
      </c>
      <c r="K38" s="22">
        <v>0.22282608695652173</v>
      </c>
      <c r="L38" s="22">
        <v>0.2051137960101152</v>
      </c>
    </row>
    <row r="39" ht="15.75" customHeight="1">
      <c r="A39" s="30"/>
      <c r="B39" s="30"/>
      <c r="C39" s="84" t="s">
        <v>94</v>
      </c>
      <c r="D39" s="80">
        <v>20.0</v>
      </c>
      <c r="E39" s="80">
        <v>12.0</v>
      </c>
      <c r="F39" s="80">
        <v>79.0</v>
      </c>
      <c r="G39" s="80">
        <v>327.0</v>
      </c>
      <c r="H39" s="80">
        <v>208.0</v>
      </c>
      <c r="I39" s="80">
        <v>25.0</v>
      </c>
      <c r="J39" s="80">
        <v>18.0</v>
      </c>
      <c r="K39" s="80">
        <v>41.0</v>
      </c>
      <c r="L39" s="80">
        <v>730.0</v>
      </c>
    </row>
    <row r="40" ht="15.75" customHeight="1">
      <c r="A40" s="33"/>
      <c r="B40" s="86"/>
      <c r="C40" s="87" t="s">
        <v>95</v>
      </c>
      <c r="D40" s="101">
        <v>99.0</v>
      </c>
      <c r="E40" s="101">
        <v>61.0</v>
      </c>
      <c r="F40" s="101">
        <v>473.0</v>
      </c>
      <c r="G40" s="101">
        <v>1484.0</v>
      </c>
      <c r="H40" s="101">
        <v>996.0</v>
      </c>
      <c r="I40" s="101">
        <v>93.0</v>
      </c>
      <c r="J40" s="101">
        <v>169.0</v>
      </c>
      <c r="K40" s="101">
        <v>184.0</v>
      </c>
      <c r="L40" s="101">
        <v>3559.0</v>
      </c>
    </row>
    <row r="41" ht="15.75" customHeight="1">
      <c r="A41" s="17" t="s">
        <v>56</v>
      </c>
      <c r="B41" s="89" t="s">
        <v>57</v>
      </c>
      <c r="C41" s="22" t="s">
        <v>93</v>
      </c>
      <c r="D41" s="22">
        <v>0.1717171717171717</v>
      </c>
      <c r="E41" s="22">
        <v>0.19672131147540983</v>
      </c>
      <c r="F41" s="22">
        <v>0.14376321353065538</v>
      </c>
      <c r="G41" s="22">
        <v>0.14757412398921832</v>
      </c>
      <c r="H41" s="22">
        <v>0.1827309236947791</v>
      </c>
      <c r="I41" s="22">
        <v>0.26881720430107525</v>
      </c>
      <c r="J41" s="22">
        <v>0.09467455621301775</v>
      </c>
      <c r="K41" s="22">
        <v>0.18478260869565216</v>
      </c>
      <c r="L41" s="22">
        <v>0.16100028097780275</v>
      </c>
    </row>
    <row r="42" ht="15.75" customHeight="1">
      <c r="A42" s="30"/>
      <c r="B42" s="30"/>
      <c r="C42" s="84" t="s">
        <v>94</v>
      </c>
      <c r="D42" s="80">
        <v>17.0</v>
      </c>
      <c r="E42" s="80">
        <v>12.0</v>
      </c>
      <c r="F42" s="80">
        <v>68.0</v>
      </c>
      <c r="G42" s="80">
        <v>219.0</v>
      </c>
      <c r="H42" s="80">
        <v>182.0</v>
      </c>
      <c r="I42" s="80">
        <v>25.0</v>
      </c>
      <c r="J42" s="80">
        <v>16.0</v>
      </c>
      <c r="K42" s="80">
        <v>34.0</v>
      </c>
      <c r="L42" s="80">
        <v>573.0</v>
      </c>
    </row>
    <row r="43" ht="15.75" customHeight="1">
      <c r="A43" s="33"/>
      <c r="B43" s="86"/>
      <c r="C43" s="87" t="s">
        <v>95</v>
      </c>
      <c r="D43" s="101">
        <v>99.0</v>
      </c>
      <c r="E43" s="101">
        <v>61.0</v>
      </c>
      <c r="F43" s="101">
        <v>473.0</v>
      </c>
      <c r="G43" s="101">
        <v>1484.0</v>
      </c>
      <c r="H43" s="101">
        <v>996.0</v>
      </c>
      <c r="I43" s="101">
        <v>93.0</v>
      </c>
      <c r="J43" s="101">
        <v>169.0</v>
      </c>
      <c r="K43" s="101">
        <v>184.0</v>
      </c>
      <c r="L43" s="101">
        <v>3559.0</v>
      </c>
    </row>
    <row r="44" ht="15.75" customHeight="1">
      <c r="A44" s="17" t="s">
        <v>59</v>
      </c>
      <c r="B44" s="89" t="s">
        <v>60</v>
      </c>
      <c r="C44" s="22" t="s">
        <v>93</v>
      </c>
      <c r="D44" s="22">
        <v>0.030303030303030304</v>
      </c>
      <c r="E44" s="22">
        <v>0.0</v>
      </c>
      <c r="F44" s="22">
        <v>0.021141649048625793</v>
      </c>
      <c r="G44" s="22">
        <v>0.05256064690026954</v>
      </c>
      <c r="H44" s="22">
        <v>0.009036144578313253</v>
      </c>
      <c r="I44" s="22">
        <v>0.0</v>
      </c>
      <c r="J44" s="22">
        <v>0.0</v>
      </c>
      <c r="K44" s="22">
        <v>0.03804347826086957</v>
      </c>
      <c r="L44" s="22">
        <v>0.030064624894633324</v>
      </c>
    </row>
    <row r="45" ht="15.75" customHeight="1">
      <c r="A45" s="30"/>
      <c r="B45" s="30"/>
      <c r="C45" s="84" t="s">
        <v>94</v>
      </c>
      <c r="D45" s="80">
        <v>3.0</v>
      </c>
      <c r="E45" s="80">
        <v>0.0</v>
      </c>
      <c r="F45" s="80">
        <v>10.0</v>
      </c>
      <c r="G45" s="80">
        <v>78.0</v>
      </c>
      <c r="H45" s="80">
        <v>9.0</v>
      </c>
      <c r="I45" s="80">
        <v>0.0</v>
      </c>
      <c r="J45" s="80">
        <v>0.0</v>
      </c>
      <c r="K45" s="80">
        <v>7.0</v>
      </c>
      <c r="L45" s="80">
        <v>107.0</v>
      </c>
    </row>
    <row r="46" ht="15.75" customHeight="1">
      <c r="A46" s="33"/>
      <c r="B46" s="86"/>
      <c r="C46" s="87" t="s">
        <v>95</v>
      </c>
      <c r="D46" s="101">
        <v>99.0</v>
      </c>
      <c r="E46" s="101">
        <v>61.0</v>
      </c>
      <c r="F46" s="101">
        <v>473.0</v>
      </c>
      <c r="G46" s="101">
        <v>1484.0</v>
      </c>
      <c r="H46" s="101">
        <v>996.0</v>
      </c>
      <c r="I46" s="101">
        <v>93.0</v>
      </c>
      <c r="J46" s="101">
        <v>169.0</v>
      </c>
      <c r="K46" s="101">
        <v>184.0</v>
      </c>
      <c r="L46" s="101">
        <v>3559.0</v>
      </c>
    </row>
    <row r="47" ht="15.75" customHeight="1">
      <c r="A47" s="17" t="s">
        <v>61</v>
      </c>
      <c r="B47" s="18" t="s">
        <v>62</v>
      </c>
      <c r="C47" s="22" t="s">
        <v>93</v>
      </c>
      <c r="D47" s="22">
        <v>0.0</v>
      </c>
      <c r="E47" s="22">
        <v>0.0</v>
      </c>
      <c r="F47" s="22">
        <v>0.0021141649048625794</v>
      </c>
      <c r="G47" s="22">
        <v>0.02021563342318059</v>
      </c>
      <c r="H47" s="22">
        <v>0.01706827309236948</v>
      </c>
      <c r="I47" s="22">
        <v>0.0</v>
      </c>
      <c r="J47" s="22">
        <v>0.011834319526627219</v>
      </c>
      <c r="K47" s="22">
        <v>0.0</v>
      </c>
      <c r="L47" s="22">
        <v>0.014048890137679123</v>
      </c>
    </row>
    <row r="48" ht="15.75" customHeight="1">
      <c r="A48" s="30"/>
      <c r="B48" s="30"/>
      <c r="C48" s="84" t="s">
        <v>94</v>
      </c>
      <c r="D48" s="80">
        <v>0.0</v>
      </c>
      <c r="E48" s="80">
        <v>0.0</v>
      </c>
      <c r="F48" s="80">
        <v>1.0</v>
      </c>
      <c r="G48" s="80">
        <v>30.0</v>
      </c>
      <c r="H48" s="80">
        <v>17.0</v>
      </c>
      <c r="I48" s="80">
        <v>0.0</v>
      </c>
      <c r="J48" s="80">
        <v>2.0</v>
      </c>
      <c r="K48" s="80">
        <v>0.0</v>
      </c>
      <c r="L48" s="80">
        <v>50.0</v>
      </c>
    </row>
    <row r="49" ht="15.75" customHeight="1">
      <c r="A49" s="33"/>
      <c r="B49" s="86"/>
      <c r="C49" s="87" t="s">
        <v>95</v>
      </c>
      <c r="D49" s="101">
        <v>99.0</v>
      </c>
      <c r="E49" s="101">
        <v>61.0</v>
      </c>
      <c r="F49" s="101">
        <v>473.0</v>
      </c>
      <c r="G49" s="101">
        <v>1484.0</v>
      </c>
      <c r="H49" s="101">
        <v>996.0</v>
      </c>
      <c r="I49" s="101">
        <v>93.0</v>
      </c>
      <c r="J49" s="101">
        <v>169.0</v>
      </c>
      <c r="K49" s="101">
        <v>184.0</v>
      </c>
      <c r="L49" s="101">
        <v>3559.0</v>
      </c>
    </row>
    <row r="50" ht="15.75" customHeight="1">
      <c r="A50" s="17" t="s">
        <v>20</v>
      </c>
      <c r="B50" s="18" t="s">
        <v>21</v>
      </c>
      <c r="C50" s="22" t="s">
        <v>93</v>
      </c>
      <c r="D50" s="22">
        <v>0.3443708609271523</v>
      </c>
      <c r="E50" s="22">
        <v>0.3068181818181818</v>
      </c>
      <c r="F50" s="22">
        <v>0.20236087689713322</v>
      </c>
      <c r="G50" s="22">
        <v>0.13971014492753622</v>
      </c>
      <c r="H50" s="22">
        <v>0.18360655737704917</v>
      </c>
      <c r="I50" s="22">
        <v>0.23577235772357724</v>
      </c>
      <c r="J50" s="22">
        <v>0.27155172413793105</v>
      </c>
      <c r="K50" s="22">
        <v>0.19298245614035087</v>
      </c>
      <c r="L50" s="22">
        <v>0.1834862385321101</v>
      </c>
    </row>
    <row r="51" ht="15.75" customHeight="1">
      <c r="A51" s="30"/>
      <c r="B51" s="30"/>
      <c r="C51" s="84" t="s">
        <v>94</v>
      </c>
      <c r="D51" s="80">
        <v>52.0</v>
      </c>
      <c r="E51" s="80">
        <v>27.0</v>
      </c>
      <c r="F51" s="80">
        <v>120.0</v>
      </c>
      <c r="G51" s="80">
        <v>241.0</v>
      </c>
      <c r="H51" s="80">
        <v>224.0</v>
      </c>
      <c r="I51" s="80">
        <v>29.0</v>
      </c>
      <c r="J51" s="80">
        <v>63.0</v>
      </c>
      <c r="K51" s="80">
        <v>44.0</v>
      </c>
      <c r="L51" s="80">
        <v>800.0</v>
      </c>
    </row>
    <row r="52" ht="15.75" customHeight="1">
      <c r="A52" s="33"/>
      <c r="B52" s="86"/>
      <c r="C52" s="87" t="s">
        <v>95</v>
      </c>
      <c r="D52" s="101">
        <v>151.0</v>
      </c>
      <c r="E52" s="101">
        <v>88.0</v>
      </c>
      <c r="F52" s="101">
        <v>593.0</v>
      </c>
      <c r="G52" s="101">
        <v>1725.0</v>
      </c>
      <c r="H52" s="101">
        <v>1220.0</v>
      </c>
      <c r="I52" s="101">
        <v>123.0</v>
      </c>
      <c r="J52" s="101">
        <v>232.0</v>
      </c>
      <c r="K52" s="101">
        <v>228.0</v>
      </c>
      <c r="L52" s="101">
        <v>4360.0</v>
      </c>
    </row>
    <row r="53" ht="15.75" customHeight="1">
      <c r="A53" s="17" t="s">
        <v>63</v>
      </c>
      <c r="B53" s="18" t="s">
        <v>64</v>
      </c>
      <c r="C53" s="22" t="s">
        <v>93</v>
      </c>
      <c r="D53" s="22">
        <v>0.07947019867549669</v>
      </c>
      <c r="E53" s="22">
        <v>0.056818181818181816</v>
      </c>
      <c r="F53" s="22">
        <v>0.05396290050590219</v>
      </c>
      <c r="G53" s="22">
        <v>0.034202898550724635</v>
      </c>
      <c r="H53" s="22">
        <v>0.054098360655737705</v>
      </c>
      <c r="I53" s="22">
        <v>0.04878048780487805</v>
      </c>
      <c r="J53" s="22">
        <v>0.09482758620689655</v>
      </c>
      <c r="K53" s="22">
        <v>0.03508771929824561</v>
      </c>
      <c r="L53" s="22">
        <v>0.0481651376146789</v>
      </c>
    </row>
    <row r="54" ht="15.75" customHeight="1">
      <c r="A54" s="30"/>
      <c r="B54" s="30"/>
      <c r="C54" s="84" t="s">
        <v>94</v>
      </c>
      <c r="D54" s="80">
        <v>12.0</v>
      </c>
      <c r="E54" s="80">
        <v>5.0</v>
      </c>
      <c r="F54" s="80">
        <v>32.0</v>
      </c>
      <c r="G54" s="80">
        <v>59.0</v>
      </c>
      <c r="H54" s="80">
        <v>66.0</v>
      </c>
      <c r="I54" s="80">
        <v>6.0</v>
      </c>
      <c r="J54" s="80">
        <v>22.0</v>
      </c>
      <c r="K54" s="80">
        <v>8.0</v>
      </c>
      <c r="L54" s="80">
        <v>210.0</v>
      </c>
    </row>
    <row r="55" ht="15.75" customHeight="1">
      <c r="A55" s="33"/>
      <c r="B55" s="86"/>
      <c r="C55" s="87" t="s">
        <v>95</v>
      </c>
      <c r="D55" s="101">
        <v>151.0</v>
      </c>
      <c r="E55" s="101">
        <v>88.0</v>
      </c>
      <c r="F55" s="101">
        <v>593.0</v>
      </c>
      <c r="G55" s="101">
        <v>1725.0</v>
      </c>
      <c r="H55" s="101">
        <v>1220.0</v>
      </c>
      <c r="I55" s="101">
        <v>123.0</v>
      </c>
      <c r="J55" s="101">
        <v>232.0</v>
      </c>
      <c r="K55" s="101">
        <v>228.0</v>
      </c>
      <c r="L55" s="101">
        <v>4360.0</v>
      </c>
    </row>
    <row r="56" ht="15.75" customHeight="1">
      <c r="A56" s="17" t="s">
        <v>65</v>
      </c>
      <c r="B56" s="18" t="s">
        <v>66</v>
      </c>
      <c r="C56" s="92" t="s">
        <v>93</v>
      </c>
      <c r="D56" s="92">
        <v>0.26490066225165565</v>
      </c>
      <c r="E56" s="92">
        <v>0.25</v>
      </c>
      <c r="F56" s="92">
        <v>0.14839797639123103</v>
      </c>
      <c r="G56" s="92">
        <v>0.1055072463768116</v>
      </c>
      <c r="H56" s="92">
        <v>0.12950819672131147</v>
      </c>
      <c r="I56" s="92">
        <v>0.18699186991869918</v>
      </c>
      <c r="J56" s="92">
        <v>0.17672413793103448</v>
      </c>
      <c r="K56" s="92">
        <v>0.15789473684210525</v>
      </c>
      <c r="L56" s="92">
        <v>0.1353211009174312</v>
      </c>
    </row>
    <row r="57" ht="15.75" customHeight="1">
      <c r="A57" s="30"/>
      <c r="B57" s="30"/>
      <c r="C57" s="84" t="s">
        <v>94</v>
      </c>
      <c r="D57" s="80">
        <v>40.0</v>
      </c>
      <c r="E57" s="80">
        <v>22.0</v>
      </c>
      <c r="F57" s="80">
        <v>88.0</v>
      </c>
      <c r="G57" s="80">
        <v>182.0</v>
      </c>
      <c r="H57" s="80">
        <v>158.0</v>
      </c>
      <c r="I57" s="80">
        <v>23.0</v>
      </c>
      <c r="J57" s="80">
        <v>41.0</v>
      </c>
      <c r="K57" s="80">
        <v>36.0</v>
      </c>
      <c r="L57" s="80">
        <v>590.0</v>
      </c>
    </row>
    <row r="58" ht="15.75" customHeight="1">
      <c r="A58" s="33"/>
      <c r="B58" s="86"/>
      <c r="C58" s="87" t="s">
        <v>95</v>
      </c>
      <c r="D58" s="101">
        <v>151.0</v>
      </c>
      <c r="E58" s="101">
        <v>88.0</v>
      </c>
      <c r="F58" s="101">
        <v>593.0</v>
      </c>
      <c r="G58" s="101">
        <v>1725.0</v>
      </c>
      <c r="H58" s="101">
        <v>1220.0</v>
      </c>
      <c r="I58" s="101">
        <v>123.0</v>
      </c>
      <c r="J58" s="101">
        <v>232.0</v>
      </c>
      <c r="K58" s="101">
        <v>228.0</v>
      </c>
      <c r="L58" s="101">
        <v>4360.0</v>
      </c>
    </row>
    <row r="59" ht="15.75" customHeight="1">
      <c r="A59" s="17" t="s">
        <v>67</v>
      </c>
      <c r="B59" s="18" t="s">
        <v>68</v>
      </c>
      <c r="C59" s="95" t="s">
        <v>93</v>
      </c>
      <c r="D59" s="92">
        <v>0.35</v>
      </c>
      <c r="E59" s="92">
        <v>0.6</v>
      </c>
      <c r="F59" s="92">
        <v>0.4084507042253521</v>
      </c>
      <c r="G59" s="92">
        <v>0.5740740740740741</v>
      </c>
      <c r="H59" s="92">
        <v>0.5287356321839081</v>
      </c>
      <c r="I59" s="92">
        <v>0.7</v>
      </c>
      <c r="J59" s="92">
        <v>0.3125</v>
      </c>
      <c r="K59" s="92">
        <v>0.5454545454545454</v>
      </c>
      <c r="L59" s="92">
        <v>0.5150753768844221</v>
      </c>
    </row>
    <row r="60" ht="15.75" customHeight="1">
      <c r="A60" s="30"/>
      <c r="B60" s="30"/>
      <c r="C60" s="84" t="s">
        <v>94</v>
      </c>
      <c r="D60" s="80">
        <v>7.0</v>
      </c>
      <c r="E60" s="80">
        <v>6.0</v>
      </c>
      <c r="F60" s="80">
        <v>29.0</v>
      </c>
      <c r="G60" s="80">
        <v>93.0</v>
      </c>
      <c r="H60" s="80">
        <v>46.0</v>
      </c>
      <c r="I60" s="80">
        <v>7.0</v>
      </c>
      <c r="J60" s="80">
        <v>5.0</v>
      </c>
      <c r="K60" s="80">
        <v>12.0</v>
      </c>
      <c r="L60" s="80">
        <v>205.0</v>
      </c>
    </row>
    <row r="61" ht="15.75" customHeight="1">
      <c r="A61" s="33"/>
      <c r="B61" s="86"/>
      <c r="C61" s="87" t="s">
        <v>95</v>
      </c>
      <c r="D61" s="101">
        <v>20.0</v>
      </c>
      <c r="E61" s="102">
        <v>10.0</v>
      </c>
      <c r="F61" s="101">
        <v>71.0</v>
      </c>
      <c r="G61" s="101">
        <v>162.0</v>
      </c>
      <c r="H61" s="101">
        <v>87.0</v>
      </c>
      <c r="I61" s="101">
        <v>10.0</v>
      </c>
      <c r="J61" s="80">
        <v>16.0</v>
      </c>
      <c r="K61" s="101">
        <v>22.0</v>
      </c>
      <c r="L61" s="101">
        <v>398.0</v>
      </c>
    </row>
    <row r="62" ht="15.75" customHeight="1">
      <c r="A62" s="17" t="s">
        <v>18</v>
      </c>
      <c r="B62" s="18" t="s">
        <v>19</v>
      </c>
      <c r="C62" s="22" t="s">
        <v>93</v>
      </c>
      <c r="D62" s="22">
        <v>0.2781456953642384</v>
      </c>
      <c r="E62" s="22">
        <v>0.14772727272727273</v>
      </c>
      <c r="F62" s="22">
        <v>0.40978077571669475</v>
      </c>
      <c r="G62" s="22">
        <v>0.39420289855072466</v>
      </c>
      <c r="H62" s="22">
        <v>0.35737704918032787</v>
      </c>
      <c r="I62" s="22">
        <v>0.21951219512195122</v>
      </c>
      <c r="J62" s="22">
        <v>0.21551724137931033</v>
      </c>
      <c r="K62" s="22">
        <v>0.4342105263157895</v>
      </c>
      <c r="L62" s="22">
        <v>0.3646788990825688</v>
      </c>
    </row>
    <row r="63" ht="15.75" customHeight="1">
      <c r="A63" s="30"/>
      <c r="B63" s="30"/>
      <c r="C63" s="84" t="s">
        <v>94</v>
      </c>
      <c r="D63" s="80">
        <v>42.0</v>
      </c>
      <c r="E63" s="80">
        <v>13.0</v>
      </c>
      <c r="F63" s="80">
        <v>243.0</v>
      </c>
      <c r="G63" s="80">
        <v>680.0</v>
      </c>
      <c r="H63" s="80">
        <v>436.0</v>
      </c>
      <c r="I63" s="80">
        <v>27.0</v>
      </c>
      <c r="J63" s="80">
        <v>50.0</v>
      </c>
      <c r="K63" s="80">
        <v>99.0</v>
      </c>
      <c r="L63" s="80">
        <v>1590.0</v>
      </c>
    </row>
    <row r="64" ht="15.75" customHeight="1">
      <c r="A64" s="33"/>
      <c r="B64" s="86"/>
      <c r="C64" s="87" t="s">
        <v>95</v>
      </c>
      <c r="D64" s="101">
        <v>151.0</v>
      </c>
      <c r="E64" s="101">
        <v>88.0</v>
      </c>
      <c r="F64" s="101">
        <v>593.0</v>
      </c>
      <c r="G64" s="101">
        <v>1725.0</v>
      </c>
      <c r="H64" s="101">
        <v>1220.0</v>
      </c>
      <c r="I64" s="101">
        <v>123.0</v>
      </c>
      <c r="J64" s="101">
        <v>232.0</v>
      </c>
      <c r="K64" s="101">
        <v>228.0</v>
      </c>
      <c r="L64" s="101">
        <v>4360.0</v>
      </c>
    </row>
    <row r="65" ht="15.75" customHeight="1">
      <c r="A65" s="17" t="s">
        <v>71</v>
      </c>
      <c r="B65" s="89" t="s">
        <v>72</v>
      </c>
      <c r="C65" s="22" t="s">
        <v>93</v>
      </c>
      <c r="D65" s="22">
        <v>0.06622516556291391</v>
      </c>
      <c r="E65" s="22">
        <v>0.045454545454545456</v>
      </c>
      <c r="F65" s="22">
        <v>0.10961214165261383</v>
      </c>
      <c r="G65" s="22">
        <v>0.1791304347826087</v>
      </c>
      <c r="H65" s="22">
        <v>0.10737704918032787</v>
      </c>
      <c r="I65" s="22">
        <v>0.032520325203252036</v>
      </c>
      <c r="J65" s="22">
        <v>0.04741379310344827</v>
      </c>
      <c r="K65" s="22">
        <v>0.10087719298245613</v>
      </c>
      <c r="L65" s="22">
        <v>0.12775229357798165</v>
      </c>
    </row>
    <row r="66" ht="15.75" customHeight="1">
      <c r="A66" s="30"/>
      <c r="B66" s="30"/>
      <c r="C66" s="84" t="s">
        <v>94</v>
      </c>
      <c r="D66" s="80">
        <v>10.0</v>
      </c>
      <c r="E66" s="80">
        <v>4.0</v>
      </c>
      <c r="F66" s="80">
        <v>65.0</v>
      </c>
      <c r="G66" s="80">
        <v>309.0</v>
      </c>
      <c r="H66" s="80">
        <v>131.0</v>
      </c>
      <c r="I66" s="80">
        <v>4.0</v>
      </c>
      <c r="J66" s="80">
        <v>11.0</v>
      </c>
      <c r="K66" s="80">
        <v>23.0</v>
      </c>
      <c r="L66" s="80">
        <v>557.0</v>
      </c>
    </row>
    <row r="67" ht="15.75" customHeight="1">
      <c r="A67" s="33"/>
      <c r="B67" s="86"/>
      <c r="C67" s="87" t="s">
        <v>95</v>
      </c>
      <c r="D67" s="101">
        <v>151.0</v>
      </c>
      <c r="E67" s="101">
        <v>88.0</v>
      </c>
      <c r="F67" s="101">
        <v>593.0</v>
      </c>
      <c r="G67" s="101">
        <v>1725.0</v>
      </c>
      <c r="H67" s="101">
        <v>1220.0</v>
      </c>
      <c r="I67" s="101">
        <v>123.0</v>
      </c>
      <c r="J67" s="101">
        <v>232.0</v>
      </c>
      <c r="K67" s="101">
        <v>228.0</v>
      </c>
      <c r="L67" s="101">
        <v>4360.0</v>
      </c>
    </row>
    <row r="68" ht="15.75" customHeight="1">
      <c r="A68" s="17" t="s">
        <v>73</v>
      </c>
      <c r="B68" s="89" t="s">
        <v>74</v>
      </c>
      <c r="C68" s="22" t="s">
        <v>93</v>
      </c>
      <c r="D68" s="22">
        <v>0.046357615894039736</v>
      </c>
      <c r="E68" s="22">
        <v>0.022727272727272728</v>
      </c>
      <c r="F68" s="22">
        <v>0.09949409780775717</v>
      </c>
      <c r="G68" s="22">
        <v>0.04753623188405797</v>
      </c>
      <c r="H68" s="22">
        <v>0.05737704918032787</v>
      </c>
      <c r="I68" s="22">
        <v>0.04065040650406504</v>
      </c>
      <c r="J68" s="22">
        <v>0.021551724137931036</v>
      </c>
      <c r="K68" s="22">
        <v>0.039473684210526314</v>
      </c>
      <c r="L68" s="22">
        <v>0.05481651376146789</v>
      </c>
    </row>
    <row r="69" ht="15.75" customHeight="1">
      <c r="A69" s="30"/>
      <c r="B69" s="30"/>
      <c r="C69" s="84" t="s">
        <v>94</v>
      </c>
      <c r="D69" s="80">
        <v>7.0</v>
      </c>
      <c r="E69" s="80">
        <v>2.0</v>
      </c>
      <c r="F69" s="80">
        <v>59.0</v>
      </c>
      <c r="G69" s="80">
        <v>82.0</v>
      </c>
      <c r="H69" s="80">
        <v>70.0</v>
      </c>
      <c r="I69" s="80">
        <v>5.0</v>
      </c>
      <c r="J69" s="80">
        <v>5.0</v>
      </c>
      <c r="K69" s="80">
        <v>9.0</v>
      </c>
      <c r="L69" s="80">
        <v>239.0</v>
      </c>
    </row>
    <row r="70" ht="15.75" customHeight="1">
      <c r="A70" s="33"/>
      <c r="B70" s="86"/>
      <c r="C70" s="87" t="s">
        <v>95</v>
      </c>
      <c r="D70" s="101">
        <v>151.0</v>
      </c>
      <c r="E70" s="101">
        <v>88.0</v>
      </c>
      <c r="F70" s="101">
        <v>593.0</v>
      </c>
      <c r="G70" s="101">
        <v>1725.0</v>
      </c>
      <c r="H70" s="101">
        <v>1220.0</v>
      </c>
      <c r="I70" s="101">
        <v>123.0</v>
      </c>
      <c r="J70" s="101">
        <v>232.0</v>
      </c>
      <c r="K70" s="101">
        <v>228.0</v>
      </c>
      <c r="L70" s="101">
        <v>4360.0</v>
      </c>
    </row>
    <row r="71" ht="15.75" customHeight="1">
      <c r="A71" s="17" t="s">
        <v>75</v>
      </c>
      <c r="B71" s="89" t="s">
        <v>76</v>
      </c>
      <c r="C71" s="22" t="s">
        <v>93</v>
      </c>
      <c r="D71" s="22">
        <v>0.09933774834437085</v>
      </c>
      <c r="E71" s="22">
        <v>0.056818181818181816</v>
      </c>
      <c r="F71" s="22">
        <v>0.13490725126475547</v>
      </c>
      <c r="G71" s="22">
        <v>0.16753623188405797</v>
      </c>
      <c r="H71" s="22">
        <v>0.10573770491803279</v>
      </c>
      <c r="I71" s="22">
        <v>0.0975609756097561</v>
      </c>
      <c r="J71" s="22">
        <v>0.03879310344827586</v>
      </c>
      <c r="K71" s="22">
        <v>0.2236842105263158</v>
      </c>
      <c r="L71" s="22">
        <v>0.1353211009174312</v>
      </c>
    </row>
    <row r="72" ht="15.75" customHeight="1">
      <c r="A72" s="30"/>
      <c r="B72" s="30"/>
      <c r="C72" s="84" t="s">
        <v>94</v>
      </c>
      <c r="D72" s="80">
        <v>15.0</v>
      </c>
      <c r="E72" s="80">
        <v>5.0</v>
      </c>
      <c r="F72" s="80">
        <v>80.0</v>
      </c>
      <c r="G72" s="80">
        <v>289.0</v>
      </c>
      <c r="H72" s="80">
        <v>129.0</v>
      </c>
      <c r="I72" s="80">
        <v>12.0</v>
      </c>
      <c r="J72" s="80">
        <v>9.0</v>
      </c>
      <c r="K72" s="80">
        <v>51.0</v>
      </c>
      <c r="L72" s="80">
        <v>590.0</v>
      </c>
    </row>
    <row r="73" ht="15.75" customHeight="1">
      <c r="A73" s="33"/>
      <c r="B73" s="86"/>
      <c r="C73" s="87" t="s">
        <v>95</v>
      </c>
      <c r="D73" s="101">
        <v>151.0</v>
      </c>
      <c r="E73" s="101">
        <v>88.0</v>
      </c>
      <c r="F73" s="101">
        <v>593.0</v>
      </c>
      <c r="G73" s="101">
        <v>1725.0</v>
      </c>
      <c r="H73" s="101">
        <v>1220.0</v>
      </c>
      <c r="I73" s="101">
        <v>123.0</v>
      </c>
      <c r="J73" s="101">
        <v>232.0</v>
      </c>
      <c r="K73" s="101">
        <v>228.0</v>
      </c>
      <c r="L73" s="101">
        <v>4360.0</v>
      </c>
    </row>
    <row r="74" ht="15.75" customHeight="1">
      <c r="A74" s="17" t="s">
        <v>77</v>
      </c>
      <c r="B74" s="89" t="s">
        <v>78</v>
      </c>
      <c r="C74" s="22" t="s">
        <v>93</v>
      </c>
      <c r="D74" s="22">
        <v>0.046357615894039736</v>
      </c>
      <c r="E74" s="22">
        <v>0.022727272727272728</v>
      </c>
      <c r="F74" s="22">
        <v>0.05564924114671164</v>
      </c>
      <c r="G74" s="22">
        <v>0.0</v>
      </c>
      <c r="H74" s="22">
        <v>0.06557377049180328</v>
      </c>
      <c r="I74" s="22">
        <v>0.04878048780487805</v>
      </c>
      <c r="J74" s="22">
        <v>0.06896551724137931</v>
      </c>
      <c r="K74" s="22">
        <v>0.09210526315789473</v>
      </c>
      <c r="L74" s="22">
        <v>0.03784403669724771</v>
      </c>
    </row>
    <row r="75" ht="15.75" customHeight="1">
      <c r="A75" s="30"/>
      <c r="B75" s="30"/>
      <c r="C75" s="84" t="s">
        <v>94</v>
      </c>
      <c r="D75" s="80">
        <v>7.0</v>
      </c>
      <c r="E75" s="80">
        <v>2.0</v>
      </c>
      <c r="F75" s="80">
        <v>33.0</v>
      </c>
      <c r="G75" s="80">
        <v>0.0</v>
      </c>
      <c r="H75" s="80">
        <v>80.0</v>
      </c>
      <c r="I75" s="80">
        <v>6.0</v>
      </c>
      <c r="J75" s="80">
        <v>16.0</v>
      </c>
      <c r="K75" s="80">
        <v>21.0</v>
      </c>
      <c r="L75" s="80">
        <v>165.0</v>
      </c>
    </row>
    <row r="76" ht="15.75" customHeight="1">
      <c r="A76" s="33"/>
      <c r="B76" s="86"/>
      <c r="C76" s="87" t="s">
        <v>95</v>
      </c>
      <c r="D76" s="101">
        <v>151.0</v>
      </c>
      <c r="E76" s="101">
        <v>88.0</v>
      </c>
      <c r="F76" s="101">
        <v>593.0</v>
      </c>
      <c r="G76" s="101">
        <v>1725.0</v>
      </c>
      <c r="H76" s="101">
        <v>1220.0</v>
      </c>
      <c r="I76" s="101">
        <v>123.0</v>
      </c>
      <c r="J76" s="101">
        <v>232.0</v>
      </c>
      <c r="K76" s="101">
        <v>228.0</v>
      </c>
      <c r="L76" s="101">
        <v>4360.0</v>
      </c>
    </row>
    <row r="77" ht="15.75" customHeight="1">
      <c r="A77" s="103" t="s">
        <v>22</v>
      </c>
      <c r="B77" s="104" t="s">
        <v>23</v>
      </c>
      <c r="C77" s="23" t="s">
        <v>93</v>
      </c>
      <c r="D77" s="23">
        <v>0.3355263157894737</v>
      </c>
      <c r="E77" s="23">
        <v>0.011363636363636364</v>
      </c>
      <c r="F77" s="23">
        <v>0.0587248322147651</v>
      </c>
      <c r="G77" s="23">
        <v>0.7108433734939759</v>
      </c>
      <c r="H77" s="23">
        <v>0.5518638573743923</v>
      </c>
      <c r="I77" s="23">
        <v>0.5645161290322581</v>
      </c>
      <c r="J77" s="23">
        <v>0.6680851063829787</v>
      </c>
      <c r="K77" s="23">
        <v>0.6842105263157895</v>
      </c>
      <c r="L77" s="23">
        <v>0.5431818181818182</v>
      </c>
    </row>
    <row r="78" ht="15.75" customHeight="1">
      <c r="A78" s="30"/>
      <c r="B78" s="30"/>
      <c r="C78" s="105" t="s">
        <v>94</v>
      </c>
      <c r="D78" s="85">
        <v>51.0</v>
      </c>
      <c r="E78" s="85">
        <v>1.0</v>
      </c>
      <c r="F78" s="85">
        <v>35.0</v>
      </c>
      <c r="G78" s="85">
        <v>1239.0</v>
      </c>
      <c r="H78" s="85">
        <v>681.0</v>
      </c>
      <c r="I78" s="85">
        <v>70.0</v>
      </c>
      <c r="J78" s="85">
        <v>157.0</v>
      </c>
      <c r="K78" s="85">
        <v>156.0</v>
      </c>
      <c r="L78" s="85">
        <v>2390.0</v>
      </c>
    </row>
    <row r="79" ht="15.75" customHeight="1">
      <c r="A79" s="33"/>
      <c r="B79" s="86"/>
      <c r="C79" s="106" t="s">
        <v>95</v>
      </c>
      <c r="D79" s="88">
        <v>152.0</v>
      </c>
      <c r="E79" s="88">
        <v>88.0</v>
      </c>
      <c r="F79" s="88">
        <v>596.0</v>
      </c>
      <c r="G79" s="88">
        <v>1743.0</v>
      </c>
      <c r="H79" s="88">
        <v>1234.0</v>
      </c>
      <c r="I79" s="88">
        <v>124.0</v>
      </c>
      <c r="J79" s="88">
        <v>235.0</v>
      </c>
      <c r="K79" s="88">
        <v>228.0</v>
      </c>
      <c r="L79" s="88">
        <v>4400.0</v>
      </c>
    </row>
    <row r="80" ht="15.75" customHeight="1">
      <c r="A80" s="17" t="s">
        <v>24</v>
      </c>
      <c r="B80" s="89" t="s">
        <v>80</v>
      </c>
      <c r="C80" s="22" t="s">
        <v>93</v>
      </c>
      <c r="D80" s="22">
        <v>0.4605263157894737</v>
      </c>
      <c r="E80" s="22">
        <v>0.42045454545454547</v>
      </c>
      <c r="F80" s="22">
        <v>0.4228187919463087</v>
      </c>
      <c r="G80" s="22">
        <v>0.5840504876649455</v>
      </c>
      <c r="H80" s="22">
        <v>0.33063209076175043</v>
      </c>
      <c r="I80" s="22">
        <v>0.4596774193548387</v>
      </c>
      <c r="J80" s="22">
        <v>0.44680851063829785</v>
      </c>
      <c r="K80" s="22">
        <v>0.5394736842105263</v>
      </c>
      <c r="L80" s="22">
        <v>0.47045454545454546</v>
      </c>
    </row>
    <row r="81" ht="15.75" customHeight="1">
      <c r="A81" s="30"/>
      <c r="B81" s="30"/>
      <c r="C81" s="84" t="s">
        <v>94</v>
      </c>
      <c r="D81" s="80">
        <v>70.0</v>
      </c>
      <c r="E81" s="80">
        <v>37.0</v>
      </c>
      <c r="F81" s="80">
        <v>252.0</v>
      </c>
      <c r="G81" s="80">
        <v>1018.0</v>
      </c>
      <c r="H81" s="80">
        <v>408.0</v>
      </c>
      <c r="I81" s="80">
        <v>57.0</v>
      </c>
      <c r="J81" s="80">
        <v>105.0</v>
      </c>
      <c r="K81" s="80">
        <v>123.0</v>
      </c>
      <c r="L81" s="80">
        <v>2070.0</v>
      </c>
    </row>
    <row r="82" ht="15.75" customHeight="1">
      <c r="A82" s="33"/>
      <c r="B82" s="86"/>
      <c r="C82" s="87" t="s">
        <v>95</v>
      </c>
      <c r="D82" s="101">
        <v>152.0</v>
      </c>
      <c r="E82" s="101">
        <v>88.0</v>
      </c>
      <c r="F82" s="101">
        <v>596.0</v>
      </c>
      <c r="G82" s="101">
        <v>1743.0</v>
      </c>
      <c r="H82" s="101">
        <v>1234.0</v>
      </c>
      <c r="I82" s="101">
        <v>124.0</v>
      </c>
      <c r="J82" s="101">
        <v>235.0</v>
      </c>
      <c r="K82" s="101">
        <v>228.0</v>
      </c>
      <c r="L82" s="101">
        <v>4400.0</v>
      </c>
    </row>
    <row r="83" ht="15.75" customHeight="1">
      <c r="A83" s="17" t="s">
        <v>81</v>
      </c>
      <c r="B83" s="89" t="s">
        <v>82</v>
      </c>
      <c r="C83" s="22" t="s">
        <v>93</v>
      </c>
      <c r="D83" s="22">
        <v>0.5757575757575758</v>
      </c>
      <c r="E83" s="22">
        <v>0.6065573770491803</v>
      </c>
      <c r="F83" s="22">
        <v>0.5136842105263157</v>
      </c>
      <c r="G83" s="22">
        <v>0.6733601070950469</v>
      </c>
      <c r="H83" s="22">
        <v>0.4015984015984016</v>
      </c>
      <c r="I83" s="22">
        <v>0.6063829787234043</v>
      </c>
      <c r="J83" s="22">
        <v>0.6035502958579881</v>
      </c>
      <c r="K83" s="22">
        <v>0.6666666666666666</v>
      </c>
      <c r="L83" s="22">
        <v>0.566834451901566</v>
      </c>
    </row>
    <row r="84" ht="15.75" customHeight="1">
      <c r="A84" s="30"/>
      <c r="B84" s="30"/>
      <c r="C84" s="84" t="s">
        <v>94</v>
      </c>
      <c r="D84" s="80">
        <v>57.0</v>
      </c>
      <c r="E84" s="80">
        <v>37.0</v>
      </c>
      <c r="F84" s="80">
        <v>244.0</v>
      </c>
      <c r="G84" s="80">
        <v>1006.0</v>
      </c>
      <c r="H84" s="80">
        <v>402.0</v>
      </c>
      <c r="I84" s="80">
        <v>57.0</v>
      </c>
      <c r="J84" s="80">
        <v>102.0</v>
      </c>
      <c r="K84" s="80">
        <v>122.0</v>
      </c>
      <c r="L84" s="80">
        <v>2027.0</v>
      </c>
    </row>
    <row r="85" ht="15.75" customHeight="1">
      <c r="A85" s="33"/>
      <c r="B85" s="86"/>
      <c r="C85" s="87" t="s">
        <v>95</v>
      </c>
      <c r="D85" s="101">
        <v>99.0</v>
      </c>
      <c r="E85" s="101">
        <v>61.0</v>
      </c>
      <c r="F85" s="101">
        <v>475.0</v>
      </c>
      <c r="G85" s="101">
        <v>1494.0</v>
      </c>
      <c r="H85" s="101">
        <v>1001.0</v>
      </c>
      <c r="I85" s="101">
        <v>94.0</v>
      </c>
      <c r="J85" s="101">
        <v>169.0</v>
      </c>
      <c r="K85" s="101">
        <v>183.0</v>
      </c>
      <c r="L85" s="101">
        <v>3576.0</v>
      </c>
    </row>
    <row r="86" ht="15.75" customHeight="1">
      <c r="A86" s="17" t="s">
        <v>83</v>
      </c>
      <c r="B86" s="89" t="s">
        <v>84</v>
      </c>
      <c r="C86" s="22" t="s">
        <v>93</v>
      </c>
      <c r="D86" s="22">
        <v>0.03289473684210526</v>
      </c>
      <c r="E86" s="22">
        <v>0.18181818181818182</v>
      </c>
      <c r="F86" s="22">
        <v>0.13926174496644295</v>
      </c>
      <c r="G86" s="22">
        <v>0.25014343086632246</v>
      </c>
      <c r="H86" s="22">
        <v>0.017017828200972446</v>
      </c>
      <c r="I86" s="22">
        <v>0.04838709677419355</v>
      </c>
      <c r="J86" s="22">
        <v>0.05531914893617021</v>
      </c>
      <c r="K86" s="22">
        <v>0.06578947368421052</v>
      </c>
      <c r="L86" s="22">
        <v>0.13522727272727272</v>
      </c>
    </row>
    <row r="87" ht="15.75" customHeight="1">
      <c r="A87" s="30"/>
      <c r="B87" s="30"/>
      <c r="C87" s="84" t="s">
        <v>94</v>
      </c>
      <c r="D87" s="80">
        <v>5.0</v>
      </c>
      <c r="E87" s="80">
        <v>16.0</v>
      </c>
      <c r="F87" s="80">
        <v>83.0</v>
      </c>
      <c r="G87" s="80">
        <v>436.0</v>
      </c>
      <c r="H87" s="80">
        <v>21.0</v>
      </c>
      <c r="I87" s="80">
        <v>6.0</v>
      </c>
      <c r="J87" s="80">
        <v>13.0</v>
      </c>
      <c r="K87" s="80">
        <v>15.0</v>
      </c>
      <c r="L87" s="80">
        <v>595.0</v>
      </c>
    </row>
    <row r="88" ht="15.75" customHeight="1">
      <c r="A88" s="33"/>
      <c r="B88" s="86"/>
      <c r="C88" s="87" t="s">
        <v>95</v>
      </c>
      <c r="D88" s="101">
        <v>152.0</v>
      </c>
      <c r="E88" s="101">
        <v>88.0</v>
      </c>
      <c r="F88" s="101">
        <v>596.0</v>
      </c>
      <c r="G88" s="101">
        <v>1743.0</v>
      </c>
      <c r="H88" s="101">
        <v>1234.0</v>
      </c>
      <c r="I88" s="101">
        <v>124.0</v>
      </c>
      <c r="J88" s="101">
        <v>235.0</v>
      </c>
      <c r="K88" s="101">
        <v>228.0</v>
      </c>
      <c r="L88" s="101">
        <v>4400.0</v>
      </c>
    </row>
    <row r="89" ht="15.75" customHeight="1">
      <c r="A89" s="17" t="s">
        <v>29</v>
      </c>
      <c r="B89" s="89" t="s">
        <v>30</v>
      </c>
      <c r="C89" s="22" t="s">
        <v>93</v>
      </c>
      <c r="D89" s="22">
        <v>0.8874172185430463</v>
      </c>
      <c r="E89" s="22">
        <v>0.19318181818181818</v>
      </c>
      <c r="F89" s="22">
        <v>0.6762225969645869</v>
      </c>
      <c r="G89" s="22">
        <v>0.10434782608695652</v>
      </c>
      <c r="H89" s="22">
        <v>0.40491803278688526</v>
      </c>
      <c r="I89" s="22">
        <v>0.04065040650406504</v>
      </c>
      <c r="J89" s="22">
        <v>0.6163793103448276</v>
      </c>
      <c r="K89" s="22">
        <v>0.6842105263157895</v>
      </c>
      <c r="L89" s="22">
        <v>0.35091743119266056</v>
      </c>
    </row>
    <row r="90" ht="15.75" customHeight="1">
      <c r="A90" s="30"/>
      <c r="B90" s="30"/>
      <c r="C90" s="84" t="s">
        <v>94</v>
      </c>
      <c r="D90" s="80">
        <v>134.0</v>
      </c>
      <c r="E90" s="80">
        <v>17.0</v>
      </c>
      <c r="F90" s="80">
        <v>401.0</v>
      </c>
      <c r="G90" s="80">
        <v>180.0</v>
      </c>
      <c r="H90" s="80">
        <v>494.0</v>
      </c>
      <c r="I90" s="80">
        <v>5.0</v>
      </c>
      <c r="J90" s="80">
        <v>143.0</v>
      </c>
      <c r="K90" s="80">
        <v>156.0</v>
      </c>
      <c r="L90" s="80">
        <v>1530.0</v>
      </c>
    </row>
    <row r="91" ht="15.75" customHeight="1">
      <c r="A91" s="33"/>
      <c r="B91" s="86"/>
      <c r="C91" s="87" t="s">
        <v>95</v>
      </c>
      <c r="D91" s="101">
        <v>151.0</v>
      </c>
      <c r="E91" s="101">
        <v>88.0</v>
      </c>
      <c r="F91" s="101">
        <v>593.0</v>
      </c>
      <c r="G91" s="101">
        <v>1725.0</v>
      </c>
      <c r="H91" s="101">
        <v>1220.0</v>
      </c>
      <c r="I91" s="101">
        <v>123.0</v>
      </c>
      <c r="J91" s="101">
        <v>232.0</v>
      </c>
      <c r="K91" s="101">
        <v>228.0</v>
      </c>
      <c r="L91" s="101">
        <v>4360.0</v>
      </c>
    </row>
    <row r="92" ht="15.75" customHeight="1">
      <c r="A92" s="17" t="s">
        <v>27</v>
      </c>
      <c r="B92" s="89" t="s">
        <v>28</v>
      </c>
      <c r="C92" s="22" t="s">
        <v>93</v>
      </c>
      <c r="D92" s="22">
        <v>0.6513157894736842</v>
      </c>
      <c r="E92" s="22">
        <v>0.6931818181818182</v>
      </c>
      <c r="F92" s="22">
        <v>0.5318791946308725</v>
      </c>
      <c r="G92" s="22">
        <v>0.7825588066551922</v>
      </c>
      <c r="H92" s="22">
        <v>0.353322528363047</v>
      </c>
      <c r="I92" s="22">
        <v>0.6370967741935484</v>
      </c>
      <c r="J92" s="22">
        <v>0.4765957446808511</v>
      </c>
      <c r="K92" s="22">
        <v>0.7017543859649122</v>
      </c>
      <c r="L92" s="22">
        <v>0.5972727272727273</v>
      </c>
    </row>
    <row r="93" ht="15.75" customHeight="1">
      <c r="A93" s="30"/>
      <c r="B93" s="30"/>
      <c r="C93" s="84" t="s">
        <v>94</v>
      </c>
      <c r="D93" s="80">
        <v>99.0</v>
      </c>
      <c r="E93" s="80">
        <v>61.0</v>
      </c>
      <c r="F93" s="80">
        <v>317.0</v>
      </c>
      <c r="G93" s="80">
        <v>1364.0</v>
      </c>
      <c r="H93" s="80">
        <v>436.0</v>
      </c>
      <c r="I93" s="80">
        <v>79.0</v>
      </c>
      <c r="J93" s="80">
        <v>112.0</v>
      </c>
      <c r="K93" s="80">
        <v>160.0</v>
      </c>
      <c r="L93" s="80">
        <v>2628.0</v>
      </c>
    </row>
    <row r="94" ht="15.75" customHeight="1">
      <c r="A94" s="33"/>
      <c r="B94" s="86"/>
      <c r="C94" s="87" t="s">
        <v>95</v>
      </c>
      <c r="D94" s="101">
        <v>152.0</v>
      </c>
      <c r="E94" s="101">
        <v>88.0</v>
      </c>
      <c r="F94" s="101">
        <v>596.0</v>
      </c>
      <c r="G94" s="101">
        <v>1743.0</v>
      </c>
      <c r="H94" s="101">
        <v>1234.0</v>
      </c>
      <c r="I94" s="101">
        <v>124.0</v>
      </c>
      <c r="J94" s="101">
        <v>235.0</v>
      </c>
      <c r="K94" s="101">
        <v>228.0</v>
      </c>
      <c r="L94" s="101">
        <v>4400.0</v>
      </c>
    </row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2">
    <mergeCell ref="B77:B79"/>
    <mergeCell ref="B80:B82"/>
    <mergeCell ref="B56:B58"/>
    <mergeCell ref="B59:B61"/>
    <mergeCell ref="B62:B64"/>
    <mergeCell ref="B65:B67"/>
    <mergeCell ref="B68:B70"/>
    <mergeCell ref="B71:B73"/>
    <mergeCell ref="B74:B76"/>
    <mergeCell ref="A2:A4"/>
    <mergeCell ref="B2:B4"/>
    <mergeCell ref="A5:A7"/>
    <mergeCell ref="B5:B7"/>
    <mergeCell ref="A8:A10"/>
    <mergeCell ref="B8:B10"/>
    <mergeCell ref="B11:B13"/>
    <mergeCell ref="A11:A13"/>
    <mergeCell ref="A14:A16"/>
    <mergeCell ref="A17:A19"/>
    <mergeCell ref="A20:A22"/>
    <mergeCell ref="A23:A25"/>
    <mergeCell ref="A26:A28"/>
    <mergeCell ref="A29:A31"/>
    <mergeCell ref="B14:B16"/>
    <mergeCell ref="B17:B19"/>
    <mergeCell ref="B20:B22"/>
    <mergeCell ref="B23:B25"/>
    <mergeCell ref="B26:B28"/>
    <mergeCell ref="B29:B31"/>
    <mergeCell ref="B32:B34"/>
    <mergeCell ref="A32:A34"/>
    <mergeCell ref="A35:A37"/>
    <mergeCell ref="A38:A40"/>
    <mergeCell ref="A41:A43"/>
    <mergeCell ref="A44:A46"/>
    <mergeCell ref="A47:A49"/>
    <mergeCell ref="A50:A52"/>
    <mergeCell ref="B35:B37"/>
    <mergeCell ref="B38:B40"/>
    <mergeCell ref="B41:B43"/>
    <mergeCell ref="B44:B46"/>
    <mergeCell ref="B47:B49"/>
    <mergeCell ref="B50:B52"/>
    <mergeCell ref="B53:B55"/>
    <mergeCell ref="A53:A55"/>
    <mergeCell ref="A56:A58"/>
    <mergeCell ref="A59:A61"/>
    <mergeCell ref="A62:A64"/>
    <mergeCell ref="A65:A67"/>
    <mergeCell ref="A68:A70"/>
    <mergeCell ref="A71:A73"/>
    <mergeCell ref="A89:A91"/>
    <mergeCell ref="B89:B91"/>
    <mergeCell ref="A92:A94"/>
    <mergeCell ref="B92:B94"/>
    <mergeCell ref="A74:A76"/>
    <mergeCell ref="A77:A79"/>
    <mergeCell ref="A80:A82"/>
    <mergeCell ref="A83:A85"/>
    <mergeCell ref="B83:B85"/>
    <mergeCell ref="A86:A88"/>
    <mergeCell ref="B86:B88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43"/>
    <col customWidth="1" min="2" max="2" width="64.43"/>
    <col customWidth="1" min="3" max="11" width="15.57"/>
    <col customWidth="1" min="12" max="26" width="10.71"/>
  </cols>
  <sheetData>
    <row r="1">
      <c r="A1" s="1" t="s">
        <v>0</v>
      </c>
      <c r="B1" s="1" t="s">
        <v>1</v>
      </c>
      <c r="C1" s="27" t="s">
        <v>111</v>
      </c>
      <c r="D1" s="27" t="s">
        <v>112</v>
      </c>
      <c r="E1" s="27" t="s">
        <v>113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92</v>
      </c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>
      <c r="A2" s="17" t="s">
        <v>32</v>
      </c>
      <c r="B2" s="28" t="s">
        <v>33</v>
      </c>
      <c r="C2" s="26">
        <v>0.6534653465346535</v>
      </c>
      <c r="D2" s="26">
        <v>0.42857142857142855</v>
      </c>
      <c r="E2" s="26">
        <v>0.6786516853932584</v>
      </c>
      <c r="F2" s="26">
        <v>0.536178107606679</v>
      </c>
      <c r="G2" s="26">
        <v>0.503767491926803</v>
      </c>
      <c r="H2" s="26">
        <v>0.5802469135802469</v>
      </c>
      <c r="I2" s="26">
        <v>0.6615384615384615</v>
      </c>
      <c r="J2" s="26">
        <v>0.576271186440678</v>
      </c>
      <c r="K2" s="26">
        <f>K3/K4</f>
        <v>0.5572902147</v>
      </c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30"/>
      <c r="B3" s="30"/>
      <c r="C3" s="32">
        <v>66.0</v>
      </c>
      <c r="D3" s="32">
        <v>18.0</v>
      </c>
      <c r="E3" s="32">
        <v>302.0</v>
      </c>
      <c r="F3" s="32">
        <v>867.0</v>
      </c>
      <c r="G3" s="32">
        <v>468.0</v>
      </c>
      <c r="H3" s="32">
        <v>47.0</v>
      </c>
      <c r="I3" s="32">
        <v>129.0</v>
      </c>
      <c r="J3" s="32">
        <v>102.0</v>
      </c>
      <c r="K3" s="32">
        <f t="shared" ref="K3:K4" si="1">SUM(C3:J3)</f>
        <v>1999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33"/>
      <c r="B4" s="33"/>
      <c r="C4" s="32">
        <v>101.0</v>
      </c>
      <c r="D4" s="32">
        <v>42.0</v>
      </c>
      <c r="E4" s="32">
        <v>445.0</v>
      </c>
      <c r="F4" s="32">
        <v>1617.0</v>
      </c>
      <c r="G4" s="32">
        <v>929.0</v>
      </c>
      <c r="H4" s="32">
        <v>81.0</v>
      </c>
      <c r="I4" s="32">
        <v>195.0</v>
      </c>
      <c r="J4" s="32">
        <v>177.0</v>
      </c>
      <c r="K4" s="32">
        <f t="shared" si="1"/>
        <v>3587</v>
      </c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17" t="s">
        <v>10</v>
      </c>
      <c r="B5" s="28" t="s">
        <v>11</v>
      </c>
      <c r="C5" s="26">
        <v>0.7674418604651163</v>
      </c>
      <c r="D5" s="26">
        <v>0.75</v>
      </c>
      <c r="E5" s="26">
        <v>0.86</v>
      </c>
      <c r="F5" s="26">
        <v>0.6687258687258687</v>
      </c>
      <c r="G5" s="26">
        <v>0.625503355704698</v>
      </c>
      <c r="H5" s="26">
        <v>0.696969696969697</v>
      </c>
      <c r="I5" s="26">
        <v>0.75</v>
      </c>
      <c r="J5" s="26">
        <v>0.7083333333333334</v>
      </c>
      <c r="K5" s="26">
        <f>K6/K7</f>
        <v>0.6918806384</v>
      </c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30"/>
      <c r="B6" s="30"/>
      <c r="C6" s="32">
        <v>66.0</v>
      </c>
      <c r="D6" s="32">
        <v>18.0</v>
      </c>
      <c r="E6" s="32">
        <v>301.0</v>
      </c>
      <c r="F6" s="32">
        <v>866.0</v>
      </c>
      <c r="G6" s="32">
        <v>466.0</v>
      </c>
      <c r="H6" s="32">
        <v>46.0</v>
      </c>
      <c r="I6" s="32">
        <v>129.0</v>
      </c>
      <c r="J6" s="32">
        <v>102.0</v>
      </c>
      <c r="K6" s="32">
        <f t="shared" ref="K6:K7" si="2">SUM(C6:J6)</f>
        <v>1994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33"/>
      <c r="B7" s="33"/>
      <c r="C7" s="32">
        <v>86.0</v>
      </c>
      <c r="D7" s="32">
        <v>24.0</v>
      </c>
      <c r="E7" s="32">
        <v>350.0</v>
      </c>
      <c r="F7" s="32">
        <v>1295.0</v>
      </c>
      <c r="G7" s="32">
        <v>745.0</v>
      </c>
      <c r="H7" s="32">
        <v>66.0</v>
      </c>
      <c r="I7" s="32">
        <v>172.0</v>
      </c>
      <c r="J7" s="32">
        <v>144.0</v>
      </c>
      <c r="K7" s="32">
        <f t="shared" si="2"/>
        <v>2882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17" t="s">
        <v>34</v>
      </c>
      <c r="B8" s="28" t="s">
        <v>35</v>
      </c>
      <c r="C8" s="26">
        <v>0.27722772277227725</v>
      </c>
      <c r="D8" s="26">
        <v>0.38095238095238093</v>
      </c>
      <c r="E8" s="26">
        <v>0.4044943820224719</v>
      </c>
      <c r="F8" s="26">
        <v>0.3042671614100185</v>
      </c>
      <c r="G8" s="26">
        <v>0.40796555435952636</v>
      </c>
      <c r="H8" s="26">
        <v>0.43209876543209874</v>
      </c>
      <c r="I8" s="26">
        <v>0.4717948717948718</v>
      </c>
      <c r="J8" s="26">
        <v>0.423728813559322</v>
      </c>
      <c r="K8" s="26">
        <f>K9/K10</f>
        <v>0.361583496</v>
      </c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30"/>
      <c r="B9" s="30"/>
      <c r="C9" s="32">
        <v>28.0</v>
      </c>
      <c r="D9" s="32">
        <v>16.0</v>
      </c>
      <c r="E9" s="32">
        <v>180.0</v>
      </c>
      <c r="F9" s="32">
        <v>492.0</v>
      </c>
      <c r="G9" s="32">
        <v>379.0</v>
      </c>
      <c r="H9" s="32">
        <v>35.0</v>
      </c>
      <c r="I9" s="32">
        <v>92.0</v>
      </c>
      <c r="J9" s="32">
        <v>75.0</v>
      </c>
      <c r="K9" s="32">
        <f t="shared" ref="K9:K10" si="3">SUM(C9:J9)</f>
        <v>1297</v>
      </c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33"/>
      <c r="B10" s="33"/>
      <c r="C10" s="32">
        <v>101.0</v>
      </c>
      <c r="D10" s="32">
        <v>42.0</v>
      </c>
      <c r="E10" s="32">
        <v>445.0</v>
      </c>
      <c r="F10" s="32">
        <v>1617.0</v>
      </c>
      <c r="G10" s="32">
        <v>929.0</v>
      </c>
      <c r="H10" s="32">
        <v>81.0</v>
      </c>
      <c r="I10" s="32">
        <v>195.0</v>
      </c>
      <c r="J10" s="32">
        <v>177.0</v>
      </c>
      <c r="K10" s="32">
        <f t="shared" si="3"/>
        <v>3587</v>
      </c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17" t="s">
        <v>36</v>
      </c>
      <c r="B11" s="28" t="s">
        <v>37</v>
      </c>
      <c r="C11" s="26">
        <v>0.22580645161290322</v>
      </c>
      <c r="D11" s="26">
        <v>0.2857142857142857</v>
      </c>
      <c r="E11" s="26">
        <v>0.2881944444444444</v>
      </c>
      <c r="F11" s="26">
        <v>0.14130434782608695</v>
      </c>
      <c r="G11" s="26">
        <v>0.26991869918699185</v>
      </c>
      <c r="H11" s="26">
        <v>0.36046511627906974</v>
      </c>
      <c r="I11" s="26">
        <v>0.3630573248407643</v>
      </c>
      <c r="J11" s="26">
        <v>0.34579439252336447</v>
      </c>
      <c r="K11" s="26">
        <f>K12/K13</f>
        <v>0.2290012537</v>
      </c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30"/>
      <c r="B12" s="30"/>
      <c r="C12" s="32">
        <v>21.0</v>
      </c>
      <c r="D12" s="32">
        <v>10.0</v>
      </c>
      <c r="E12" s="32">
        <v>83.0</v>
      </c>
      <c r="F12" s="32">
        <v>143.0</v>
      </c>
      <c r="G12" s="32">
        <v>166.0</v>
      </c>
      <c r="H12" s="32">
        <v>31.0</v>
      </c>
      <c r="I12" s="32">
        <v>57.0</v>
      </c>
      <c r="J12" s="32">
        <v>37.0</v>
      </c>
      <c r="K12" s="32">
        <f t="shared" ref="K12:K13" si="4">SUM(C12:J12)</f>
        <v>548</v>
      </c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33"/>
      <c r="B13" s="33"/>
      <c r="C13" s="32">
        <v>93.0</v>
      </c>
      <c r="D13" s="32">
        <v>35.0</v>
      </c>
      <c r="E13" s="32">
        <v>288.0</v>
      </c>
      <c r="F13" s="32">
        <v>1012.0</v>
      </c>
      <c r="G13" s="32">
        <v>615.0</v>
      </c>
      <c r="H13" s="32">
        <v>86.0</v>
      </c>
      <c r="I13" s="32">
        <v>157.0</v>
      </c>
      <c r="J13" s="32">
        <v>107.0</v>
      </c>
      <c r="K13" s="32">
        <f t="shared" si="4"/>
        <v>2393</v>
      </c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17" t="s">
        <v>12</v>
      </c>
      <c r="B14" s="28" t="s">
        <v>13</v>
      </c>
      <c r="C14" s="26">
        <v>0.693069306930693</v>
      </c>
      <c r="D14" s="26">
        <v>0.7857142857142857</v>
      </c>
      <c r="E14" s="26">
        <v>0.8337078651685393</v>
      </c>
      <c r="F14" s="26">
        <v>0.738404452690167</v>
      </c>
      <c r="G14" s="26">
        <v>0.7588805166846071</v>
      </c>
      <c r="H14" s="26">
        <v>0.6666666666666666</v>
      </c>
      <c r="I14" s="26">
        <v>0.7384615384615385</v>
      </c>
      <c r="J14" s="26">
        <v>0.8135593220338984</v>
      </c>
      <c r="K14" s="26">
        <f>K15/K16</f>
        <v>0.7568999164</v>
      </c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30"/>
      <c r="B15" s="30"/>
      <c r="C15" s="32">
        <v>70.0</v>
      </c>
      <c r="D15" s="32">
        <v>33.0</v>
      </c>
      <c r="E15" s="32">
        <v>371.0</v>
      </c>
      <c r="F15" s="32">
        <v>1194.0</v>
      </c>
      <c r="G15" s="32">
        <v>705.0</v>
      </c>
      <c r="H15" s="32">
        <v>54.0</v>
      </c>
      <c r="I15" s="32">
        <v>144.0</v>
      </c>
      <c r="J15" s="32">
        <v>144.0</v>
      </c>
      <c r="K15" s="32">
        <f t="shared" ref="K15:K16" si="5">SUM(C15:J15)</f>
        <v>2715</v>
      </c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33"/>
      <c r="B16" s="33"/>
      <c r="C16" s="32">
        <v>101.0</v>
      </c>
      <c r="D16" s="32">
        <v>42.0</v>
      </c>
      <c r="E16" s="32">
        <v>445.0</v>
      </c>
      <c r="F16" s="32">
        <v>1617.0</v>
      </c>
      <c r="G16" s="32">
        <v>929.0</v>
      </c>
      <c r="H16" s="32">
        <v>81.0</v>
      </c>
      <c r="I16" s="32">
        <v>195.0</v>
      </c>
      <c r="J16" s="32">
        <v>177.0</v>
      </c>
      <c r="K16" s="32">
        <f t="shared" si="5"/>
        <v>3587</v>
      </c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17" t="s">
        <v>14</v>
      </c>
      <c r="B17" s="28" t="s">
        <v>15</v>
      </c>
      <c r="C17" s="26">
        <v>0.10465116279069768</v>
      </c>
      <c r="D17" s="26">
        <v>0.20833333333333334</v>
      </c>
      <c r="E17" s="26">
        <v>0.15714285714285714</v>
      </c>
      <c r="F17" s="26">
        <v>0.09420849420849421</v>
      </c>
      <c r="G17" s="26">
        <v>0.1597315436241611</v>
      </c>
      <c r="H17" s="26">
        <v>0.16666666666666666</v>
      </c>
      <c r="I17" s="26">
        <v>0.09883720930232558</v>
      </c>
      <c r="J17" s="26">
        <v>0.20833333333333334</v>
      </c>
      <c r="K17" s="26">
        <f>K18/K19</f>
        <v>0.1276891048</v>
      </c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30"/>
      <c r="B18" s="30"/>
      <c r="C18" s="32">
        <v>9.0</v>
      </c>
      <c r="D18" s="32">
        <v>5.0</v>
      </c>
      <c r="E18" s="32">
        <v>55.0</v>
      </c>
      <c r="F18" s="32">
        <v>122.0</v>
      </c>
      <c r="G18" s="32">
        <v>119.0</v>
      </c>
      <c r="H18" s="32">
        <v>11.0</v>
      </c>
      <c r="I18" s="32">
        <v>17.0</v>
      </c>
      <c r="J18" s="32">
        <v>30.0</v>
      </c>
      <c r="K18" s="32">
        <f t="shared" ref="K18:K19" si="6">SUM(C18:J18)</f>
        <v>368</v>
      </c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33"/>
      <c r="B19" s="33"/>
      <c r="C19" s="32">
        <v>86.0</v>
      </c>
      <c r="D19" s="32">
        <v>24.0</v>
      </c>
      <c r="E19" s="32">
        <v>350.0</v>
      </c>
      <c r="F19" s="32">
        <v>1295.0</v>
      </c>
      <c r="G19" s="32">
        <v>745.0</v>
      </c>
      <c r="H19" s="32">
        <v>66.0</v>
      </c>
      <c r="I19" s="32">
        <v>172.0</v>
      </c>
      <c r="J19" s="32">
        <v>144.0</v>
      </c>
      <c r="K19" s="32">
        <f t="shared" si="6"/>
        <v>2882</v>
      </c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>
      <c r="A20" s="17" t="s">
        <v>41</v>
      </c>
      <c r="B20" s="28" t="s">
        <v>42</v>
      </c>
      <c r="C20" s="26">
        <v>0.21782178217821782</v>
      </c>
      <c r="D20" s="26">
        <v>0.40476190476190477</v>
      </c>
      <c r="E20" s="26">
        <v>0.27640449438202247</v>
      </c>
      <c r="F20" s="26">
        <v>0.20717377860235003</v>
      </c>
      <c r="G20" s="26">
        <v>0.2906350914962325</v>
      </c>
      <c r="H20" s="26">
        <v>0.2716049382716049</v>
      </c>
      <c r="I20" s="26">
        <v>0.15897435897435896</v>
      </c>
      <c r="J20" s="26">
        <v>0.2994350282485876</v>
      </c>
      <c r="K20" s="26">
        <f>K21/K22</f>
        <v>0.2433788681</v>
      </c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ht="15.75" customHeight="1">
      <c r="A21" s="30"/>
      <c r="B21" s="30"/>
      <c r="C21" s="32">
        <v>22.0</v>
      </c>
      <c r="D21" s="32">
        <v>17.0</v>
      </c>
      <c r="E21" s="32">
        <v>123.0</v>
      </c>
      <c r="F21" s="32">
        <v>335.0</v>
      </c>
      <c r="G21" s="32">
        <v>270.0</v>
      </c>
      <c r="H21" s="32">
        <v>22.0</v>
      </c>
      <c r="I21" s="32">
        <v>31.0</v>
      </c>
      <c r="J21" s="32">
        <v>53.0</v>
      </c>
      <c r="K21" s="32">
        <f t="shared" ref="K21:K22" si="7">SUM(C21:J21)</f>
        <v>873</v>
      </c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ht="15.75" customHeight="1">
      <c r="A22" s="33"/>
      <c r="B22" s="33"/>
      <c r="C22" s="32">
        <v>101.0</v>
      </c>
      <c r="D22" s="32">
        <v>42.0</v>
      </c>
      <c r="E22" s="32">
        <v>445.0</v>
      </c>
      <c r="F22" s="32">
        <v>1617.0</v>
      </c>
      <c r="G22" s="32">
        <v>929.0</v>
      </c>
      <c r="H22" s="32">
        <v>81.0</v>
      </c>
      <c r="I22" s="32">
        <v>195.0</v>
      </c>
      <c r="J22" s="32">
        <v>177.0</v>
      </c>
      <c r="K22" s="32">
        <f t="shared" si="7"/>
        <v>3587</v>
      </c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ht="15.75" customHeight="1">
      <c r="A23" s="17" t="s">
        <v>43</v>
      </c>
      <c r="B23" s="28" t="s">
        <v>44</v>
      </c>
      <c r="C23" s="26">
        <v>0.039603960396039604</v>
      </c>
      <c r="D23" s="26">
        <v>0.0</v>
      </c>
      <c r="E23" s="26">
        <v>0.029213483146067417</v>
      </c>
      <c r="F23" s="26">
        <v>0.022881880024737167</v>
      </c>
      <c r="G23" s="26">
        <v>0.02045209903121636</v>
      </c>
      <c r="H23" s="26">
        <v>0.012345679012345678</v>
      </c>
      <c r="I23" s="26">
        <v>0.0</v>
      </c>
      <c r="J23" s="26">
        <v>0.03954802259887006</v>
      </c>
      <c r="K23" s="26">
        <f>K24/K25</f>
        <v>0.02258154447</v>
      </c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30"/>
      <c r="B24" s="30"/>
      <c r="C24" s="32">
        <v>4.0</v>
      </c>
      <c r="D24" s="32">
        <v>0.0</v>
      </c>
      <c r="E24" s="32">
        <v>13.0</v>
      </c>
      <c r="F24" s="32">
        <v>37.0</v>
      </c>
      <c r="G24" s="32">
        <v>19.0</v>
      </c>
      <c r="H24" s="32">
        <v>1.0</v>
      </c>
      <c r="I24" s="32">
        <v>0.0</v>
      </c>
      <c r="J24" s="32">
        <v>7.0</v>
      </c>
      <c r="K24" s="32">
        <f t="shared" ref="K24:K25" si="8">SUM(C24:J24)</f>
        <v>81</v>
      </c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33"/>
      <c r="B25" s="33"/>
      <c r="C25" s="32">
        <v>101.0</v>
      </c>
      <c r="D25" s="32">
        <v>42.0</v>
      </c>
      <c r="E25" s="32">
        <v>445.0</v>
      </c>
      <c r="F25" s="32">
        <v>1617.0</v>
      </c>
      <c r="G25" s="32">
        <v>929.0</v>
      </c>
      <c r="H25" s="32">
        <v>81.0</v>
      </c>
      <c r="I25" s="32">
        <v>195.0</v>
      </c>
      <c r="J25" s="32">
        <v>177.0</v>
      </c>
      <c r="K25" s="32">
        <f t="shared" si="8"/>
        <v>3587</v>
      </c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17" t="s">
        <v>46</v>
      </c>
      <c r="B26" s="28" t="s">
        <v>47</v>
      </c>
      <c r="C26" s="26">
        <v>0.045454545454545456</v>
      </c>
      <c r="D26" s="26">
        <v>0.0</v>
      </c>
      <c r="E26" s="26">
        <v>0.04878048780487805</v>
      </c>
      <c r="F26" s="26">
        <v>0.040268456375838924</v>
      </c>
      <c r="G26" s="26">
        <v>0.040740740740740744</v>
      </c>
      <c r="H26" s="26">
        <v>0.0</v>
      </c>
      <c r="I26" s="26">
        <v>0.0</v>
      </c>
      <c r="J26" s="26">
        <v>0.07547169811320754</v>
      </c>
      <c r="K26" s="26">
        <f>K27/K28</f>
        <v>0.03894616266</v>
      </c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30"/>
      <c r="B27" s="30"/>
      <c r="C27" s="32">
        <v>1.0</v>
      </c>
      <c r="D27" s="32">
        <v>0.0</v>
      </c>
      <c r="E27" s="32">
        <v>6.0</v>
      </c>
      <c r="F27" s="32">
        <v>12.0</v>
      </c>
      <c r="G27" s="32">
        <v>11.0</v>
      </c>
      <c r="H27" s="32">
        <v>0.0</v>
      </c>
      <c r="I27" s="32">
        <v>0.0</v>
      </c>
      <c r="J27" s="32">
        <v>4.0</v>
      </c>
      <c r="K27" s="32">
        <f t="shared" ref="K27:K28" si="9">SUM(C27:J27)</f>
        <v>34</v>
      </c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33"/>
      <c r="B28" s="33"/>
      <c r="C28" s="32">
        <v>22.0</v>
      </c>
      <c r="D28" s="32">
        <v>17.0</v>
      </c>
      <c r="E28" s="32">
        <v>123.0</v>
      </c>
      <c r="F28" s="32">
        <v>335.0</v>
      </c>
      <c r="G28" s="32">
        <v>270.0</v>
      </c>
      <c r="H28" s="32">
        <v>22.0</v>
      </c>
      <c r="I28" s="32">
        <v>31.0</v>
      </c>
      <c r="J28" s="32">
        <v>53.0</v>
      </c>
      <c r="K28" s="32">
        <f t="shared" si="9"/>
        <v>873</v>
      </c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17" t="s">
        <v>49</v>
      </c>
      <c r="B29" s="28" t="s">
        <v>50</v>
      </c>
      <c r="C29" s="26">
        <v>0.038461538461538464</v>
      </c>
      <c r="D29" s="26">
        <v>0.0</v>
      </c>
      <c r="E29" s="26">
        <v>0.022222222222222223</v>
      </c>
      <c r="F29" s="26">
        <v>0.01950078003120125</v>
      </c>
      <c r="G29" s="26">
        <v>0.012422360248447204</v>
      </c>
      <c r="H29" s="26">
        <v>0.01694915254237288</v>
      </c>
      <c r="I29" s="26">
        <v>0.0</v>
      </c>
      <c r="J29" s="26">
        <v>0.024390243902439025</v>
      </c>
      <c r="K29" s="26">
        <f>K30/K31</f>
        <v>0.01754385965</v>
      </c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30"/>
      <c r="B30" s="30"/>
      <c r="C30" s="32">
        <v>3.0</v>
      </c>
      <c r="D30" s="32">
        <v>0.0</v>
      </c>
      <c r="E30" s="32">
        <v>7.0</v>
      </c>
      <c r="F30" s="32">
        <v>25.0</v>
      </c>
      <c r="G30" s="32">
        <v>8.0</v>
      </c>
      <c r="H30" s="32">
        <v>1.0</v>
      </c>
      <c r="I30" s="32">
        <v>0.0</v>
      </c>
      <c r="J30" s="32">
        <v>3.0</v>
      </c>
      <c r="K30" s="32">
        <f t="shared" ref="K30:K31" si="10">SUM(C30:J30)</f>
        <v>47</v>
      </c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33"/>
      <c r="B31" s="33"/>
      <c r="C31" s="32">
        <v>78.0</v>
      </c>
      <c r="D31" s="32">
        <v>23.0</v>
      </c>
      <c r="E31" s="32">
        <v>315.0</v>
      </c>
      <c r="F31" s="32">
        <v>1282.0</v>
      </c>
      <c r="G31" s="32">
        <v>644.0</v>
      </c>
      <c r="H31" s="32">
        <v>59.0</v>
      </c>
      <c r="I31" s="32">
        <v>155.0</v>
      </c>
      <c r="J31" s="32">
        <v>123.0</v>
      </c>
      <c r="K31" s="32">
        <f t="shared" si="10"/>
        <v>2679</v>
      </c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17" t="s">
        <v>51</v>
      </c>
      <c r="B32" s="28" t="s">
        <v>52</v>
      </c>
      <c r="C32" s="26">
        <v>0.7524752475247525</v>
      </c>
      <c r="D32" s="26">
        <v>0.42857142857142855</v>
      </c>
      <c r="E32" s="26">
        <v>0.6651685393258427</v>
      </c>
      <c r="F32" s="26">
        <v>0.658008658008658</v>
      </c>
      <c r="G32" s="26">
        <v>0.6684607104413348</v>
      </c>
      <c r="H32" s="26">
        <v>0.5308641975308642</v>
      </c>
      <c r="I32" s="26">
        <v>0.5743589743589743</v>
      </c>
      <c r="J32" s="26">
        <v>0.4689265536723164</v>
      </c>
      <c r="K32" s="26">
        <f>K33/K34</f>
        <v>0.6448285475</v>
      </c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30"/>
      <c r="B33" s="30"/>
      <c r="C33" s="32">
        <v>76.0</v>
      </c>
      <c r="D33" s="32">
        <v>18.0</v>
      </c>
      <c r="E33" s="32">
        <v>296.0</v>
      </c>
      <c r="F33" s="32">
        <v>1064.0</v>
      </c>
      <c r="G33" s="32">
        <v>621.0</v>
      </c>
      <c r="H33" s="32">
        <v>43.0</v>
      </c>
      <c r="I33" s="32">
        <v>112.0</v>
      </c>
      <c r="J33" s="32">
        <v>83.0</v>
      </c>
      <c r="K33" s="32">
        <f t="shared" ref="K33:K34" si="11">SUM(C33:J33)</f>
        <v>2313</v>
      </c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33"/>
      <c r="B34" s="33"/>
      <c r="C34" s="32">
        <v>101.0</v>
      </c>
      <c r="D34" s="32">
        <v>42.0</v>
      </c>
      <c r="E34" s="32">
        <v>445.0</v>
      </c>
      <c r="F34" s="32">
        <v>1617.0</v>
      </c>
      <c r="G34" s="32">
        <v>929.0</v>
      </c>
      <c r="H34" s="32">
        <v>81.0</v>
      </c>
      <c r="I34" s="32">
        <v>195.0</v>
      </c>
      <c r="J34" s="32">
        <v>177.0</v>
      </c>
      <c r="K34" s="32">
        <f t="shared" si="11"/>
        <v>3587</v>
      </c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17" t="s">
        <v>53</v>
      </c>
      <c r="B35" s="28" t="s">
        <v>114</v>
      </c>
      <c r="C35" s="26">
        <v>0.8217821782178217</v>
      </c>
      <c r="D35" s="26">
        <v>0.5476190476190477</v>
      </c>
      <c r="E35" s="26">
        <v>0.7280898876404495</v>
      </c>
      <c r="F35" s="52">
        <v>0.17192331478045764</v>
      </c>
      <c r="G35" s="26">
        <v>0.7082884822389667</v>
      </c>
      <c r="H35" s="26">
        <v>0.6419753086419753</v>
      </c>
      <c r="I35" s="26">
        <v>0.8256410256410256</v>
      </c>
      <c r="J35" s="26">
        <v>0.6779661016949152</v>
      </c>
      <c r="K35" s="26">
        <f>K36/K37</f>
        <v>0.4736548648</v>
      </c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30"/>
      <c r="B36" s="30"/>
      <c r="C36" s="32">
        <v>83.0</v>
      </c>
      <c r="D36" s="32">
        <v>23.0</v>
      </c>
      <c r="E36" s="32">
        <v>324.0</v>
      </c>
      <c r="F36" s="107">
        <v>278.0</v>
      </c>
      <c r="G36" s="32">
        <v>658.0</v>
      </c>
      <c r="H36" s="32">
        <v>52.0</v>
      </c>
      <c r="I36" s="32">
        <v>161.0</v>
      </c>
      <c r="J36" s="32">
        <v>120.0</v>
      </c>
      <c r="K36" s="32">
        <f t="shared" ref="K36:K37" si="12">SUM(C36:J36)</f>
        <v>1699</v>
      </c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33"/>
      <c r="B37" s="33"/>
      <c r="C37" s="32">
        <v>101.0</v>
      </c>
      <c r="D37" s="32">
        <v>42.0</v>
      </c>
      <c r="E37" s="32">
        <v>445.0</v>
      </c>
      <c r="F37" s="107">
        <v>1617.0</v>
      </c>
      <c r="G37" s="32">
        <v>929.0</v>
      </c>
      <c r="H37" s="32">
        <v>81.0</v>
      </c>
      <c r="I37" s="32">
        <v>195.0</v>
      </c>
      <c r="J37" s="32">
        <v>177.0</v>
      </c>
      <c r="K37" s="32">
        <f t="shared" si="12"/>
        <v>3587</v>
      </c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17" t="s">
        <v>16</v>
      </c>
      <c r="B38" s="28" t="s">
        <v>55</v>
      </c>
      <c r="C38" s="26">
        <v>0.13861386138613863</v>
      </c>
      <c r="D38" s="26">
        <v>0.42857142857142855</v>
      </c>
      <c r="E38" s="26">
        <v>0.20898876404494382</v>
      </c>
      <c r="F38" s="26">
        <v>0.18552875695732837</v>
      </c>
      <c r="G38" s="26">
        <v>0.19590958019375673</v>
      </c>
      <c r="H38" s="26">
        <v>0.1728395061728395</v>
      </c>
      <c r="I38" s="26">
        <v>0.11794871794871795</v>
      </c>
      <c r="J38" s="26">
        <v>0.1864406779661017</v>
      </c>
      <c r="K38" s="26">
        <f>K39/K40</f>
        <v>0.1887371062</v>
      </c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30"/>
      <c r="B39" s="30"/>
      <c r="C39" s="32">
        <v>14.0</v>
      </c>
      <c r="D39" s="32">
        <v>18.0</v>
      </c>
      <c r="E39" s="32">
        <v>93.0</v>
      </c>
      <c r="F39" s="32">
        <v>300.0</v>
      </c>
      <c r="G39" s="32">
        <v>182.0</v>
      </c>
      <c r="H39" s="32">
        <v>14.0</v>
      </c>
      <c r="I39" s="32">
        <v>23.0</v>
      </c>
      <c r="J39" s="32">
        <v>33.0</v>
      </c>
      <c r="K39" s="32">
        <f t="shared" ref="K39:K40" si="13">SUM(C39:J39)</f>
        <v>677</v>
      </c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33"/>
      <c r="B40" s="33"/>
      <c r="C40" s="32">
        <v>101.0</v>
      </c>
      <c r="D40" s="32">
        <v>42.0</v>
      </c>
      <c r="E40" s="32">
        <v>445.0</v>
      </c>
      <c r="F40" s="32">
        <v>1617.0</v>
      </c>
      <c r="G40" s="32">
        <v>929.0</v>
      </c>
      <c r="H40" s="32">
        <v>81.0</v>
      </c>
      <c r="I40" s="32">
        <v>195.0</v>
      </c>
      <c r="J40" s="32">
        <v>177.0</v>
      </c>
      <c r="K40" s="32">
        <f t="shared" si="13"/>
        <v>3587</v>
      </c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17" t="s">
        <v>56</v>
      </c>
      <c r="B41" s="18" t="s">
        <v>57</v>
      </c>
      <c r="C41" s="26">
        <v>0.12871287128712872</v>
      </c>
      <c r="D41" s="26">
        <v>0.42857142857142855</v>
      </c>
      <c r="E41" s="26">
        <v>0.19325842696629214</v>
      </c>
      <c r="F41" s="26">
        <v>0.13358070500927643</v>
      </c>
      <c r="G41" s="26">
        <v>0.1689989235737352</v>
      </c>
      <c r="H41" s="26">
        <v>0.1728395061728395</v>
      </c>
      <c r="I41" s="26">
        <v>0.11794871794871795</v>
      </c>
      <c r="J41" s="26">
        <v>0.1638418079096045</v>
      </c>
      <c r="K41" s="26">
        <f>K42/K43</f>
        <v>0.1550041818</v>
      </c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30"/>
      <c r="B42" s="30"/>
      <c r="C42" s="32">
        <v>13.0</v>
      </c>
      <c r="D42" s="32">
        <v>18.0</v>
      </c>
      <c r="E42" s="32">
        <v>86.0</v>
      </c>
      <c r="F42" s="32">
        <v>216.0</v>
      </c>
      <c r="G42" s="32">
        <v>157.0</v>
      </c>
      <c r="H42" s="32">
        <v>14.0</v>
      </c>
      <c r="I42" s="32">
        <v>23.0</v>
      </c>
      <c r="J42" s="32">
        <v>29.0</v>
      </c>
      <c r="K42" s="32">
        <f t="shared" ref="K42:K43" si="14">SUM(C42:J42)</f>
        <v>556</v>
      </c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33"/>
      <c r="B43" s="33"/>
      <c r="C43" s="32">
        <v>101.0</v>
      </c>
      <c r="D43" s="32">
        <v>42.0</v>
      </c>
      <c r="E43" s="32">
        <v>445.0</v>
      </c>
      <c r="F43" s="32">
        <v>1617.0</v>
      </c>
      <c r="G43" s="32">
        <v>929.0</v>
      </c>
      <c r="H43" s="32">
        <v>81.0</v>
      </c>
      <c r="I43" s="32">
        <v>195.0</v>
      </c>
      <c r="J43" s="32">
        <v>177.0</v>
      </c>
      <c r="K43" s="32">
        <f t="shared" si="14"/>
        <v>3587</v>
      </c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17" t="s">
        <v>59</v>
      </c>
      <c r="B44" s="18" t="s">
        <v>60</v>
      </c>
      <c r="C44" s="26">
        <v>0.009900990099009901</v>
      </c>
      <c r="D44" s="26">
        <v>0.0</v>
      </c>
      <c r="E44" s="26">
        <v>0.015730337078651686</v>
      </c>
      <c r="F44" s="26">
        <v>0.04452690166975881</v>
      </c>
      <c r="G44" s="26">
        <v>0.007534983853606028</v>
      </c>
      <c r="H44" s="26">
        <v>0.0</v>
      </c>
      <c r="I44" s="26">
        <v>0.0</v>
      </c>
      <c r="J44" s="26">
        <v>0.011299435028248588</v>
      </c>
      <c r="K44" s="26">
        <f>K45/K46</f>
        <v>0.02481182046</v>
      </c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30"/>
      <c r="B45" s="30"/>
      <c r="C45" s="32">
        <v>1.0</v>
      </c>
      <c r="D45" s="32">
        <v>0.0</v>
      </c>
      <c r="E45" s="32">
        <v>7.0</v>
      </c>
      <c r="F45" s="32">
        <v>72.0</v>
      </c>
      <c r="G45" s="32">
        <v>7.0</v>
      </c>
      <c r="H45" s="32">
        <v>0.0</v>
      </c>
      <c r="I45" s="32">
        <v>0.0</v>
      </c>
      <c r="J45" s="32">
        <v>2.0</v>
      </c>
      <c r="K45" s="32">
        <f t="shared" ref="K45:K46" si="15">SUM(C45:J45)</f>
        <v>89</v>
      </c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33"/>
      <c r="B46" s="33"/>
      <c r="C46" s="32">
        <v>101.0</v>
      </c>
      <c r="D46" s="32">
        <v>42.0</v>
      </c>
      <c r="E46" s="32">
        <v>445.0</v>
      </c>
      <c r="F46" s="32">
        <v>1617.0</v>
      </c>
      <c r="G46" s="32">
        <v>929.0</v>
      </c>
      <c r="H46" s="32">
        <v>81.0</v>
      </c>
      <c r="I46" s="32">
        <v>195.0</v>
      </c>
      <c r="J46" s="32">
        <v>177.0</v>
      </c>
      <c r="K46" s="32">
        <f t="shared" si="15"/>
        <v>3587</v>
      </c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17" t="s">
        <v>61</v>
      </c>
      <c r="B47" s="18" t="s">
        <v>62</v>
      </c>
      <c r="C47" s="26">
        <v>0.0</v>
      </c>
      <c r="D47" s="26">
        <v>0.0</v>
      </c>
      <c r="E47" s="26">
        <v>0.0</v>
      </c>
      <c r="F47" s="26">
        <v>0.0074211502782931356</v>
      </c>
      <c r="G47" s="26">
        <v>0.0193756727664155</v>
      </c>
      <c r="H47" s="26">
        <v>0.0</v>
      </c>
      <c r="I47" s="26">
        <v>0.0</v>
      </c>
      <c r="J47" s="26">
        <v>0.011299435028248588</v>
      </c>
      <c r="K47" s="26">
        <f>K48/K49</f>
        <v>0.008921103987</v>
      </c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30"/>
      <c r="B48" s="30"/>
      <c r="C48" s="32">
        <v>0.0</v>
      </c>
      <c r="D48" s="32">
        <v>0.0</v>
      </c>
      <c r="E48" s="32">
        <v>0.0</v>
      </c>
      <c r="F48" s="32">
        <v>12.0</v>
      </c>
      <c r="G48" s="32">
        <v>18.0</v>
      </c>
      <c r="H48" s="32">
        <v>0.0</v>
      </c>
      <c r="I48" s="32">
        <v>0.0</v>
      </c>
      <c r="J48" s="32">
        <v>2.0</v>
      </c>
      <c r="K48" s="32">
        <f t="shared" ref="K48:K49" si="16">SUM(C48:J48)</f>
        <v>32</v>
      </c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33"/>
      <c r="B49" s="33"/>
      <c r="C49" s="32">
        <v>101.0</v>
      </c>
      <c r="D49" s="32">
        <v>42.0</v>
      </c>
      <c r="E49" s="32">
        <v>445.0</v>
      </c>
      <c r="F49" s="32">
        <v>1617.0</v>
      </c>
      <c r="G49" s="32">
        <v>929.0</v>
      </c>
      <c r="H49" s="32">
        <v>81.0</v>
      </c>
      <c r="I49" s="32">
        <v>195.0</v>
      </c>
      <c r="J49" s="32">
        <v>177.0</v>
      </c>
      <c r="K49" s="32">
        <f t="shared" si="16"/>
        <v>3587</v>
      </c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17" t="s">
        <v>20</v>
      </c>
      <c r="B50" s="18" t="s">
        <v>21</v>
      </c>
      <c r="C50" s="26">
        <v>0.2937062937062937</v>
      </c>
      <c r="D50" s="26">
        <v>0.4</v>
      </c>
      <c r="E50" s="26">
        <v>0.2137809187279152</v>
      </c>
      <c r="F50" s="26">
        <v>0.12357723577235773</v>
      </c>
      <c r="G50" s="26">
        <v>0.2046232876712329</v>
      </c>
      <c r="H50" s="26">
        <v>0.3305785123966942</v>
      </c>
      <c r="I50" s="26">
        <v>0.22924901185770752</v>
      </c>
      <c r="J50" s="26">
        <v>0.20982142857142858</v>
      </c>
      <c r="K50" s="26">
        <f>K51/K52</f>
        <v>0.1829157175</v>
      </c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30"/>
      <c r="B51" s="30"/>
      <c r="C51" s="32">
        <v>42.0</v>
      </c>
      <c r="D51" s="32">
        <v>28.0</v>
      </c>
      <c r="E51" s="32">
        <v>121.0</v>
      </c>
      <c r="F51" s="32">
        <v>228.0</v>
      </c>
      <c r="G51" s="32">
        <v>239.0</v>
      </c>
      <c r="H51" s="32">
        <v>40.0</v>
      </c>
      <c r="I51" s="32">
        <v>58.0</v>
      </c>
      <c r="J51" s="32">
        <v>47.0</v>
      </c>
      <c r="K51" s="32">
        <f t="shared" ref="K51:K52" si="17">SUM(C51:J51)</f>
        <v>803</v>
      </c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33"/>
      <c r="B52" s="33"/>
      <c r="C52" s="32">
        <v>143.0</v>
      </c>
      <c r="D52" s="32">
        <v>70.0</v>
      </c>
      <c r="E52" s="32">
        <v>566.0</v>
      </c>
      <c r="F52" s="32">
        <v>1845.0</v>
      </c>
      <c r="G52" s="32">
        <v>1168.0</v>
      </c>
      <c r="H52" s="32">
        <v>121.0</v>
      </c>
      <c r="I52" s="32">
        <v>253.0</v>
      </c>
      <c r="J52" s="32">
        <v>224.0</v>
      </c>
      <c r="K52" s="32">
        <f t="shared" si="17"/>
        <v>4390</v>
      </c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17" t="s">
        <v>63</v>
      </c>
      <c r="B53" s="18" t="s">
        <v>64</v>
      </c>
      <c r="C53" s="26">
        <v>0.04195804195804196</v>
      </c>
      <c r="D53" s="26">
        <v>0.1</v>
      </c>
      <c r="E53" s="26">
        <v>0.04240282685512368</v>
      </c>
      <c r="F53" s="26">
        <v>0.02981029810298103</v>
      </c>
      <c r="G53" s="26">
        <v>0.05393835616438356</v>
      </c>
      <c r="H53" s="26">
        <v>0.06611570247933884</v>
      </c>
      <c r="I53" s="26">
        <v>0.08300395256916997</v>
      </c>
      <c r="J53" s="26">
        <v>0.05803571428571429</v>
      </c>
      <c r="K53" s="26">
        <f>K54/K55</f>
        <v>0.04487471526</v>
      </c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30"/>
      <c r="B54" s="30"/>
      <c r="C54" s="32">
        <v>6.0</v>
      </c>
      <c r="D54" s="32">
        <v>7.0</v>
      </c>
      <c r="E54" s="32">
        <v>24.0</v>
      </c>
      <c r="F54" s="32">
        <v>55.0</v>
      </c>
      <c r="G54" s="32">
        <v>63.0</v>
      </c>
      <c r="H54" s="32">
        <v>8.0</v>
      </c>
      <c r="I54" s="32">
        <v>21.0</v>
      </c>
      <c r="J54" s="32">
        <v>13.0</v>
      </c>
      <c r="K54" s="32">
        <f t="shared" ref="K54:K55" si="18">SUM(C54:J54)</f>
        <v>197</v>
      </c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33"/>
      <c r="B55" s="33"/>
      <c r="C55" s="32">
        <v>143.0</v>
      </c>
      <c r="D55" s="32">
        <v>70.0</v>
      </c>
      <c r="E55" s="32">
        <v>566.0</v>
      </c>
      <c r="F55" s="32">
        <v>1845.0</v>
      </c>
      <c r="G55" s="32">
        <v>1168.0</v>
      </c>
      <c r="H55" s="32">
        <v>121.0</v>
      </c>
      <c r="I55" s="32">
        <v>253.0</v>
      </c>
      <c r="J55" s="32">
        <v>224.0</v>
      </c>
      <c r="K55" s="32">
        <f t="shared" si="18"/>
        <v>4390</v>
      </c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17" t="s">
        <v>65</v>
      </c>
      <c r="B56" s="28" t="s">
        <v>66</v>
      </c>
      <c r="C56" s="26">
        <v>0.2517482517482518</v>
      </c>
      <c r="D56" s="26">
        <v>0.3</v>
      </c>
      <c r="E56" s="26">
        <v>0.17137809187279152</v>
      </c>
      <c r="F56" s="26">
        <v>0.09376693766937669</v>
      </c>
      <c r="G56" s="26">
        <v>0.1506849315068493</v>
      </c>
      <c r="H56" s="26">
        <v>0.2644628099173554</v>
      </c>
      <c r="I56" s="26">
        <v>0.14624505928853754</v>
      </c>
      <c r="J56" s="26">
        <v>0.15178571428571427</v>
      </c>
      <c r="K56" s="26">
        <f>K57/K58</f>
        <v>0.1380410023</v>
      </c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30"/>
      <c r="B57" s="30"/>
      <c r="C57" s="32">
        <v>36.0</v>
      </c>
      <c r="D57" s="32">
        <v>21.0</v>
      </c>
      <c r="E57" s="32">
        <v>97.0</v>
      </c>
      <c r="F57" s="32">
        <v>173.0</v>
      </c>
      <c r="G57" s="32">
        <v>176.0</v>
      </c>
      <c r="H57" s="32">
        <v>32.0</v>
      </c>
      <c r="I57" s="32">
        <v>37.0</v>
      </c>
      <c r="J57" s="32">
        <v>34.0</v>
      </c>
      <c r="K57" s="32">
        <f t="shared" ref="K57:K58" si="19">SUM(C57:J57)</f>
        <v>606</v>
      </c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33"/>
      <c r="B58" s="33"/>
      <c r="C58" s="32">
        <v>143.0</v>
      </c>
      <c r="D58" s="32">
        <v>70.0</v>
      </c>
      <c r="E58" s="32">
        <v>566.0</v>
      </c>
      <c r="F58" s="32">
        <v>1845.0</v>
      </c>
      <c r="G58" s="32">
        <v>1168.0</v>
      </c>
      <c r="H58" s="32">
        <v>121.0</v>
      </c>
      <c r="I58" s="32">
        <v>253.0</v>
      </c>
      <c r="J58" s="32">
        <v>224.0</v>
      </c>
      <c r="K58" s="32">
        <f t="shared" si="19"/>
        <v>4390</v>
      </c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17" t="s">
        <v>67</v>
      </c>
      <c r="B59" s="28" t="s">
        <v>68</v>
      </c>
      <c r="C59" s="26">
        <v>0.4666666666666667</v>
      </c>
      <c r="D59" s="26">
        <v>0.3333333333333333</v>
      </c>
      <c r="E59" s="26">
        <v>0.4727272727272727</v>
      </c>
      <c r="F59" s="26">
        <v>0.3973509933774834</v>
      </c>
      <c r="G59" s="26">
        <v>0.6363636363636364</v>
      </c>
      <c r="H59" s="26">
        <v>0.2631578947368421</v>
      </c>
      <c r="I59" s="26">
        <v>0.38461538461538464</v>
      </c>
      <c r="J59" s="26">
        <v>0.65625</v>
      </c>
      <c r="K59" s="26">
        <f>K60/K61</f>
        <v>0.4525547445</v>
      </c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30"/>
      <c r="B60" s="30"/>
      <c r="C60" s="32">
        <v>7.0</v>
      </c>
      <c r="D60" s="32">
        <v>3.0</v>
      </c>
      <c r="E60" s="32">
        <v>26.0</v>
      </c>
      <c r="F60" s="32">
        <v>120.0</v>
      </c>
      <c r="G60" s="32">
        <v>56.0</v>
      </c>
      <c r="H60" s="32">
        <v>5.0</v>
      </c>
      <c r="I60" s="32">
        <v>10.0</v>
      </c>
      <c r="J60" s="32">
        <v>21.0</v>
      </c>
      <c r="K60" s="32">
        <f t="shared" ref="K60:K61" si="20">SUM(C60:J60)</f>
        <v>248</v>
      </c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33"/>
      <c r="B61" s="33"/>
      <c r="C61" s="32">
        <v>17.0</v>
      </c>
      <c r="D61" s="32">
        <v>9.0</v>
      </c>
      <c r="E61" s="32">
        <v>55.0</v>
      </c>
      <c r="F61" s="32">
        <v>302.0</v>
      </c>
      <c r="G61" s="32">
        <v>88.0</v>
      </c>
      <c r="H61" s="32">
        <v>19.0</v>
      </c>
      <c r="I61" s="32">
        <v>26.0</v>
      </c>
      <c r="J61" s="32">
        <v>32.0</v>
      </c>
      <c r="K61" s="32">
        <f t="shared" si="20"/>
        <v>548</v>
      </c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17" t="s">
        <v>18</v>
      </c>
      <c r="B62" s="28" t="s">
        <v>19</v>
      </c>
      <c r="C62" s="26">
        <v>0.2937062937062937</v>
      </c>
      <c r="D62" s="26">
        <v>0.2571428571428571</v>
      </c>
      <c r="E62" s="26">
        <v>0.37985865724381623</v>
      </c>
      <c r="F62" s="26">
        <v>0.405420054200542</v>
      </c>
      <c r="G62" s="26">
        <v>0.3553082191780822</v>
      </c>
      <c r="H62" s="26">
        <v>0.19834710743801653</v>
      </c>
      <c r="I62" s="26">
        <v>0.25691699604743085</v>
      </c>
      <c r="J62" s="26">
        <v>0.4107142857142857</v>
      </c>
      <c r="K62" s="26">
        <f>K63/K64</f>
        <v>0.3687927107</v>
      </c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30"/>
      <c r="B63" s="30"/>
      <c r="C63" s="32">
        <v>42.0</v>
      </c>
      <c r="D63" s="32">
        <v>18.0</v>
      </c>
      <c r="E63" s="32">
        <v>215.0</v>
      </c>
      <c r="F63" s="32">
        <v>748.0</v>
      </c>
      <c r="G63" s="32">
        <v>415.0</v>
      </c>
      <c r="H63" s="32">
        <v>24.0</v>
      </c>
      <c r="I63" s="32">
        <v>65.0</v>
      </c>
      <c r="J63" s="32">
        <v>92.0</v>
      </c>
      <c r="K63" s="32">
        <f t="shared" ref="K63:K64" si="21">SUM(C63:J63)</f>
        <v>1619</v>
      </c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33"/>
      <c r="B64" s="33"/>
      <c r="C64" s="32">
        <v>143.0</v>
      </c>
      <c r="D64" s="32">
        <v>70.0</v>
      </c>
      <c r="E64" s="32">
        <v>566.0</v>
      </c>
      <c r="F64" s="32">
        <v>1845.0</v>
      </c>
      <c r="G64" s="32">
        <v>1168.0</v>
      </c>
      <c r="H64" s="32">
        <v>121.0</v>
      </c>
      <c r="I64" s="32">
        <v>253.0</v>
      </c>
      <c r="J64" s="32">
        <v>224.0</v>
      </c>
      <c r="K64" s="32">
        <f t="shared" si="21"/>
        <v>4390</v>
      </c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17" t="s">
        <v>71</v>
      </c>
      <c r="B65" s="28" t="s">
        <v>72</v>
      </c>
      <c r="C65" s="26">
        <v>0.06293706293706294</v>
      </c>
      <c r="D65" s="26">
        <v>0.02857142857142857</v>
      </c>
      <c r="E65" s="26">
        <v>0.13250883392226148</v>
      </c>
      <c r="F65" s="26">
        <v>0.21788617886178863</v>
      </c>
      <c r="G65" s="26">
        <v>0.11215753424657535</v>
      </c>
      <c r="H65" s="26">
        <v>0.04132231404958678</v>
      </c>
      <c r="I65" s="26">
        <v>0.05138339920948617</v>
      </c>
      <c r="J65" s="26">
        <v>0.13839285714285715</v>
      </c>
      <c r="K65" s="26">
        <f>K66/K67</f>
        <v>0.1521640091</v>
      </c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30"/>
      <c r="B66" s="30"/>
      <c r="C66" s="32">
        <v>9.0</v>
      </c>
      <c r="D66" s="32">
        <v>2.0</v>
      </c>
      <c r="E66" s="32">
        <v>75.0</v>
      </c>
      <c r="F66" s="32">
        <v>402.0</v>
      </c>
      <c r="G66" s="32">
        <v>131.0</v>
      </c>
      <c r="H66" s="32">
        <v>5.0</v>
      </c>
      <c r="I66" s="32">
        <v>13.0</v>
      </c>
      <c r="J66" s="32">
        <v>31.0</v>
      </c>
      <c r="K66" s="32">
        <f t="shared" ref="K66:K67" si="22">SUM(C66:J66)</f>
        <v>668</v>
      </c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33"/>
      <c r="B67" s="33"/>
      <c r="C67" s="32">
        <v>143.0</v>
      </c>
      <c r="D67" s="32">
        <v>70.0</v>
      </c>
      <c r="E67" s="32">
        <v>566.0</v>
      </c>
      <c r="F67" s="32">
        <v>1845.0</v>
      </c>
      <c r="G67" s="32">
        <v>1168.0</v>
      </c>
      <c r="H67" s="32">
        <v>121.0</v>
      </c>
      <c r="I67" s="32">
        <v>253.0</v>
      </c>
      <c r="J67" s="32">
        <v>224.0</v>
      </c>
      <c r="K67" s="32">
        <f t="shared" si="22"/>
        <v>4390</v>
      </c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17" t="s">
        <v>73</v>
      </c>
      <c r="B68" s="18" t="s">
        <v>74</v>
      </c>
      <c r="C68" s="26">
        <v>0.04895104895104895</v>
      </c>
      <c r="D68" s="26">
        <v>0.0</v>
      </c>
      <c r="E68" s="26">
        <v>0.07773851590106007</v>
      </c>
      <c r="F68" s="26">
        <v>0.034688346883468835</v>
      </c>
      <c r="G68" s="26">
        <v>0.05051369863013699</v>
      </c>
      <c r="H68" s="26">
        <v>0.04132231404958678</v>
      </c>
      <c r="I68" s="26">
        <v>0.05138339920948617</v>
      </c>
      <c r="J68" s="26">
        <v>0.026785714285714284</v>
      </c>
      <c r="K68" s="26">
        <f>K69/K70</f>
        <v>0.04510250569</v>
      </c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30"/>
      <c r="B69" s="30"/>
      <c r="C69" s="32">
        <v>7.0</v>
      </c>
      <c r="D69" s="32">
        <v>0.0</v>
      </c>
      <c r="E69" s="32">
        <v>44.0</v>
      </c>
      <c r="F69" s="32">
        <v>64.0</v>
      </c>
      <c r="G69" s="32">
        <v>59.0</v>
      </c>
      <c r="H69" s="32">
        <v>5.0</v>
      </c>
      <c r="I69" s="32">
        <v>13.0</v>
      </c>
      <c r="J69" s="32">
        <v>6.0</v>
      </c>
      <c r="K69" s="32">
        <f t="shared" ref="K69:K70" si="23">SUM(C69:J69)</f>
        <v>198</v>
      </c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33"/>
      <c r="B70" s="33"/>
      <c r="C70" s="32">
        <v>143.0</v>
      </c>
      <c r="D70" s="32">
        <v>70.0</v>
      </c>
      <c r="E70" s="32">
        <v>566.0</v>
      </c>
      <c r="F70" s="32">
        <v>1845.0</v>
      </c>
      <c r="G70" s="32">
        <v>1168.0</v>
      </c>
      <c r="H70" s="32">
        <v>121.0</v>
      </c>
      <c r="I70" s="32">
        <v>253.0</v>
      </c>
      <c r="J70" s="32">
        <v>224.0</v>
      </c>
      <c r="K70" s="32">
        <f t="shared" si="23"/>
        <v>4390</v>
      </c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17" t="s">
        <v>75</v>
      </c>
      <c r="B71" s="18" t="s">
        <v>76</v>
      </c>
      <c r="C71" s="26">
        <v>0.13986013986013987</v>
      </c>
      <c r="D71" s="26">
        <v>0.08571428571428572</v>
      </c>
      <c r="E71" s="26">
        <v>0.12367491166077739</v>
      </c>
      <c r="F71" s="26">
        <v>0.15284552845528454</v>
      </c>
      <c r="G71" s="26">
        <v>0.11301369863013698</v>
      </c>
      <c r="H71" s="26">
        <v>0.0743801652892562</v>
      </c>
      <c r="I71" s="26">
        <v>0.07114624505928854</v>
      </c>
      <c r="J71" s="26">
        <v>0.14732142857142858</v>
      </c>
      <c r="K71" s="26">
        <f>K72/K73</f>
        <v>0.1298405467</v>
      </c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30"/>
      <c r="B72" s="30"/>
      <c r="C72" s="32">
        <v>20.0</v>
      </c>
      <c r="D72" s="32">
        <v>6.0</v>
      </c>
      <c r="E72" s="32">
        <v>70.0</v>
      </c>
      <c r="F72" s="32">
        <v>282.0</v>
      </c>
      <c r="G72" s="32">
        <v>132.0</v>
      </c>
      <c r="H72" s="32">
        <v>9.0</v>
      </c>
      <c r="I72" s="32">
        <v>18.0</v>
      </c>
      <c r="J72" s="32">
        <v>33.0</v>
      </c>
      <c r="K72" s="32">
        <f t="shared" ref="K72:K73" si="24">SUM(C72:J72)</f>
        <v>570</v>
      </c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33"/>
      <c r="B73" s="33"/>
      <c r="C73" s="32">
        <v>143.0</v>
      </c>
      <c r="D73" s="32">
        <v>70.0</v>
      </c>
      <c r="E73" s="32">
        <v>566.0</v>
      </c>
      <c r="F73" s="32">
        <v>1845.0</v>
      </c>
      <c r="G73" s="32">
        <v>1168.0</v>
      </c>
      <c r="H73" s="32">
        <v>121.0</v>
      </c>
      <c r="I73" s="32">
        <v>253.0</v>
      </c>
      <c r="J73" s="32">
        <v>224.0</v>
      </c>
      <c r="K73" s="32">
        <f t="shared" si="24"/>
        <v>4390</v>
      </c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17" t="s">
        <v>77</v>
      </c>
      <c r="B74" s="18" t="s">
        <v>78</v>
      </c>
      <c r="C74" s="26">
        <v>0.02097902097902098</v>
      </c>
      <c r="D74" s="26">
        <v>0.1</v>
      </c>
      <c r="E74" s="26">
        <v>0.030035335689045935</v>
      </c>
      <c r="F74" s="26">
        <v>0.0</v>
      </c>
      <c r="G74" s="26">
        <v>0.059075342465753425</v>
      </c>
      <c r="H74" s="26">
        <v>0.049586776859504134</v>
      </c>
      <c r="I74" s="26">
        <v>0.02766798418972332</v>
      </c>
      <c r="J74" s="26">
        <v>0.10267857142857142</v>
      </c>
      <c r="K74" s="26">
        <f>K75/K76</f>
        <v>0.03006833713</v>
      </c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30"/>
      <c r="B75" s="30"/>
      <c r="C75" s="32">
        <v>3.0</v>
      </c>
      <c r="D75" s="32">
        <v>7.0</v>
      </c>
      <c r="E75" s="32">
        <v>17.0</v>
      </c>
      <c r="F75" s="32">
        <v>0.0</v>
      </c>
      <c r="G75" s="32">
        <v>69.0</v>
      </c>
      <c r="H75" s="32">
        <v>6.0</v>
      </c>
      <c r="I75" s="32">
        <v>7.0</v>
      </c>
      <c r="J75" s="32">
        <v>23.0</v>
      </c>
      <c r="K75" s="32">
        <f t="shared" ref="K75:K76" si="25">SUM(C75:J75)</f>
        <v>132</v>
      </c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33"/>
      <c r="B76" s="33"/>
      <c r="C76" s="32">
        <v>143.0</v>
      </c>
      <c r="D76" s="32">
        <v>70.0</v>
      </c>
      <c r="E76" s="32">
        <v>566.0</v>
      </c>
      <c r="F76" s="32">
        <v>1845.0</v>
      </c>
      <c r="G76" s="32">
        <v>1168.0</v>
      </c>
      <c r="H76" s="32">
        <v>121.0</v>
      </c>
      <c r="I76" s="32">
        <v>253.0</v>
      </c>
      <c r="J76" s="32">
        <v>224.0</v>
      </c>
      <c r="K76" s="32">
        <f t="shared" si="25"/>
        <v>4390</v>
      </c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17" t="s">
        <v>22</v>
      </c>
      <c r="B77" s="18" t="s">
        <v>23</v>
      </c>
      <c r="C77" s="26">
        <v>0.5633802816901409</v>
      </c>
      <c r="D77" s="26">
        <v>0.4</v>
      </c>
      <c r="E77" s="26">
        <v>0.5993091537132987</v>
      </c>
      <c r="F77" s="26">
        <v>0.7217484008528785</v>
      </c>
      <c r="G77" s="26">
        <v>0.6521008403361345</v>
      </c>
      <c r="H77" s="26">
        <v>0.48360655737704916</v>
      </c>
      <c r="I77" s="26">
        <v>0.5393700787401575</v>
      </c>
      <c r="J77" s="26">
        <v>0.7333333333333333</v>
      </c>
      <c r="K77" s="26">
        <f>K78/K79</f>
        <v>0.6608344549</v>
      </c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30"/>
      <c r="B78" s="30"/>
      <c r="C78" s="32">
        <v>80.0</v>
      </c>
      <c r="D78" s="32">
        <v>28.0</v>
      </c>
      <c r="E78" s="32">
        <v>347.0</v>
      </c>
      <c r="F78" s="32">
        <v>1354.0</v>
      </c>
      <c r="G78" s="32">
        <v>776.0</v>
      </c>
      <c r="H78" s="32">
        <v>59.0</v>
      </c>
      <c r="I78" s="32">
        <v>137.0</v>
      </c>
      <c r="J78" s="32">
        <v>165.0</v>
      </c>
      <c r="K78" s="32">
        <f t="shared" ref="K78:K79" si="26">SUM(C78:J78)</f>
        <v>2946</v>
      </c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33"/>
      <c r="B79" s="33"/>
      <c r="C79" s="32">
        <v>142.0</v>
      </c>
      <c r="D79" s="32">
        <v>70.0</v>
      </c>
      <c r="E79" s="32">
        <v>579.0</v>
      </c>
      <c r="F79" s="32">
        <v>1876.0</v>
      </c>
      <c r="G79" s="32">
        <v>1190.0</v>
      </c>
      <c r="H79" s="32">
        <v>122.0</v>
      </c>
      <c r="I79" s="32">
        <v>254.0</v>
      </c>
      <c r="J79" s="32">
        <v>225.0</v>
      </c>
      <c r="K79" s="32">
        <f t="shared" si="26"/>
        <v>4458</v>
      </c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17" t="s">
        <v>24</v>
      </c>
      <c r="B80" s="28" t="s">
        <v>80</v>
      </c>
      <c r="C80" s="26">
        <v>0.4647887323943662</v>
      </c>
      <c r="D80" s="26">
        <v>0.2857142857142857</v>
      </c>
      <c r="E80" s="26">
        <v>0.39378238341968913</v>
      </c>
      <c r="F80" s="26">
        <v>0.5842217484008528</v>
      </c>
      <c r="G80" s="26">
        <v>0.44789915966386556</v>
      </c>
      <c r="H80" s="26">
        <v>0.39344262295081966</v>
      </c>
      <c r="I80" s="26">
        <v>0.531496062992126</v>
      </c>
      <c r="J80" s="26">
        <v>0.5866666666666667</v>
      </c>
      <c r="K80" s="26">
        <f>K81/K82</f>
        <v>0.5065051593</v>
      </c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30"/>
      <c r="B81" s="30"/>
      <c r="C81" s="32">
        <v>66.0</v>
      </c>
      <c r="D81" s="32">
        <v>20.0</v>
      </c>
      <c r="E81" s="32">
        <v>228.0</v>
      </c>
      <c r="F81" s="32">
        <v>1096.0</v>
      </c>
      <c r="G81" s="32">
        <v>533.0</v>
      </c>
      <c r="H81" s="32">
        <v>48.0</v>
      </c>
      <c r="I81" s="32">
        <v>135.0</v>
      </c>
      <c r="J81" s="32">
        <v>132.0</v>
      </c>
      <c r="K81" s="32">
        <f t="shared" ref="K81:K82" si="27">SUM(C81:J81)</f>
        <v>2258</v>
      </c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33"/>
      <c r="B82" s="33"/>
      <c r="C82" s="32">
        <v>142.0</v>
      </c>
      <c r="D82" s="32">
        <v>70.0</v>
      </c>
      <c r="E82" s="32">
        <v>579.0</v>
      </c>
      <c r="F82" s="32">
        <v>1876.0</v>
      </c>
      <c r="G82" s="32">
        <v>1190.0</v>
      </c>
      <c r="H82" s="32">
        <v>122.0</v>
      </c>
      <c r="I82" s="32">
        <v>254.0</v>
      </c>
      <c r="J82" s="32">
        <v>225.0</v>
      </c>
      <c r="K82" s="32">
        <f t="shared" si="27"/>
        <v>4458</v>
      </c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17" t="s">
        <v>81</v>
      </c>
      <c r="B83" s="18" t="s">
        <v>82</v>
      </c>
      <c r="C83" s="26">
        <v>0.61</v>
      </c>
      <c r="D83" s="26">
        <v>0.47619047619047616</v>
      </c>
      <c r="E83" s="26">
        <v>0.4911894273127753</v>
      </c>
      <c r="F83" s="26">
        <v>0.6634146341463415</v>
      </c>
      <c r="G83" s="26">
        <v>0.5568669527896996</v>
      </c>
      <c r="H83" s="26">
        <v>0.5802469135802469</v>
      </c>
      <c r="I83" s="26">
        <v>0.676923076923077</v>
      </c>
      <c r="J83" s="26">
        <v>0.702247191011236</v>
      </c>
      <c r="K83" s="26">
        <f>K84/K85</f>
        <v>0.6115405853</v>
      </c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30"/>
      <c r="B84" s="30"/>
      <c r="C84" s="32">
        <v>61.0</v>
      </c>
      <c r="D84" s="32">
        <v>20.0</v>
      </c>
      <c r="E84" s="32">
        <v>223.0</v>
      </c>
      <c r="F84" s="32">
        <v>1088.0</v>
      </c>
      <c r="G84" s="32">
        <v>519.0</v>
      </c>
      <c r="H84" s="32">
        <v>47.0</v>
      </c>
      <c r="I84" s="32">
        <v>132.0</v>
      </c>
      <c r="J84" s="32">
        <v>125.0</v>
      </c>
      <c r="K84" s="32">
        <f t="shared" ref="K84:K85" si="28">SUM(C84:J84)</f>
        <v>2215</v>
      </c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33"/>
      <c r="B85" s="33"/>
      <c r="C85" s="32">
        <v>100.0</v>
      </c>
      <c r="D85" s="32">
        <v>42.0</v>
      </c>
      <c r="E85" s="32">
        <v>454.0</v>
      </c>
      <c r="F85" s="32">
        <v>1640.0</v>
      </c>
      <c r="G85" s="32">
        <v>932.0</v>
      </c>
      <c r="H85" s="32">
        <v>81.0</v>
      </c>
      <c r="I85" s="32">
        <v>195.0</v>
      </c>
      <c r="J85" s="32">
        <v>178.0</v>
      </c>
      <c r="K85" s="32">
        <f t="shared" si="28"/>
        <v>3622</v>
      </c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17" t="s">
        <v>83</v>
      </c>
      <c r="B86" s="18" t="s">
        <v>84</v>
      </c>
      <c r="C86" s="26">
        <v>0.028169014084507043</v>
      </c>
      <c r="D86" s="26">
        <v>0.38571428571428573</v>
      </c>
      <c r="E86" s="26">
        <v>0.17962003454231434</v>
      </c>
      <c r="F86" s="26">
        <v>0.21535181236673773</v>
      </c>
      <c r="G86" s="26">
        <v>0.015966386554621848</v>
      </c>
      <c r="H86" s="26">
        <v>0.05737704918032787</v>
      </c>
      <c r="I86" s="26">
        <v>0.07480314960629922</v>
      </c>
      <c r="J86" s="26">
        <v>0.04888888888888889</v>
      </c>
      <c r="K86" s="26">
        <f>K87/K88</f>
        <v>0.1334679228</v>
      </c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30"/>
      <c r="B87" s="30"/>
      <c r="C87" s="32">
        <v>4.0</v>
      </c>
      <c r="D87" s="32">
        <v>27.0</v>
      </c>
      <c r="E87" s="32">
        <v>104.0</v>
      </c>
      <c r="F87" s="32">
        <v>404.0</v>
      </c>
      <c r="G87" s="32">
        <v>19.0</v>
      </c>
      <c r="H87" s="32">
        <v>7.0</v>
      </c>
      <c r="I87" s="32">
        <v>19.0</v>
      </c>
      <c r="J87" s="32">
        <v>11.0</v>
      </c>
      <c r="K87" s="32">
        <f t="shared" ref="K87:K88" si="29">SUM(C87:J87)</f>
        <v>595</v>
      </c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33"/>
      <c r="B88" s="33"/>
      <c r="C88" s="32">
        <v>142.0</v>
      </c>
      <c r="D88" s="32">
        <v>70.0</v>
      </c>
      <c r="E88" s="32">
        <v>579.0</v>
      </c>
      <c r="F88" s="32">
        <v>1876.0</v>
      </c>
      <c r="G88" s="32">
        <v>1190.0</v>
      </c>
      <c r="H88" s="32">
        <v>122.0</v>
      </c>
      <c r="I88" s="32">
        <v>254.0</v>
      </c>
      <c r="J88" s="32">
        <v>225.0</v>
      </c>
      <c r="K88" s="32">
        <f t="shared" si="29"/>
        <v>4458</v>
      </c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17" t="s">
        <v>29</v>
      </c>
      <c r="B89" s="18" t="s">
        <v>30</v>
      </c>
      <c r="C89" s="26">
        <v>0.9370629370629371</v>
      </c>
      <c r="D89" s="26">
        <v>0.17142857142857143</v>
      </c>
      <c r="E89" s="26">
        <v>0.5777385159010601</v>
      </c>
      <c r="F89" s="26">
        <v>0.12520325203252033</v>
      </c>
      <c r="G89" s="26">
        <v>0.3827054794520548</v>
      </c>
      <c r="H89" s="26">
        <v>0.04132231404958678</v>
      </c>
      <c r="I89" s="26">
        <v>0.5770750988142292</v>
      </c>
      <c r="J89" s="26">
        <v>0.8035714285714286</v>
      </c>
      <c r="K89" s="26">
        <f>K90/K91</f>
        <v>0.3375854214</v>
      </c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30"/>
      <c r="B90" s="30"/>
      <c r="C90" s="32">
        <v>134.0</v>
      </c>
      <c r="D90" s="32">
        <v>12.0</v>
      </c>
      <c r="E90" s="32">
        <v>327.0</v>
      </c>
      <c r="F90" s="32">
        <v>231.0</v>
      </c>
      <c r="G90" s="32">
        <v>447.0</v>
      </c>
      <c r="H90" s="32">
        <v>5.0</v>
      </c>
      <c r="I90" s="32">
        <v>146.0</v>
      </c>
      <c r="J90" s="32">
        <v>180.0</v>
      </c>
      <c r="K90" s="32">
        <f t="shared" ref="K90:K91" si="30">SUM(C90:J90)</f>
        <v>1482</v>
      </c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33"/>
      <c r="B91" s="33"/>
      <c r="C91" s="32">
        <v>143.0</v>
      </c>
      <c r="D91" s="32">
        <v>70.0</v>
      </c>
      <c r="E91" s="32">
        <v>566.0</v>
      </c>
      <c r="F91" s="32">
        <v>1845.0</v>
      </c>
      <c r="G91" s="32">
        <v>1168.0</v>
      </c>
      <c r="H91" s="32">
        <v>121.0</v>
      </c>
      <c r="I91" s="32">
        <v>253.0</v>
      </c>
      <c r="J91" s="32">
        <v>224.0</v>
      </c>
      <c r="K91" s="32">
        <f t="shared" si="30"/>
        <v>4390</v>
      </c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17" t="s">
        <v>27</v>
      </c>
      <c r="B92" s="18" t="s">
        <v>28</v>
      </c>
      <c r="C92" s="26">
        <v>0.7112676056338029</v>
      </c>
      <c r="D92" s="26">
        <v>0.6428571428571429</v>
      </c>
      <c r="E92" s="26">
        <v>0.5146804835924007</v>
      </c>
      <c r="F92" s="26">
        <v>0.7361407249466951</v>
      </c>
      <c r="G92" s="26">
        <v>0.40252100840336136</v>
      </c>
      <c r="H92" s="26">
        <v>0.6475409836065574</v>
      </c>
      <c r="I92" s="26">
        <v>0.5</v>
      </c>
      <c r="J92" s="26">
        <v>0.6711111111111111</v>
      </c>
      <c r="K92" s="26">
        <f>K93/K94</f>
        <v>0.5969044415</v>
      </c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30"/>
      <c r="B93" s="30"/>
      <c r="C93" s="32">
        <v>101.0</v>
      </c>
      <c r="D93" s="32">
        <v>45.0</v>
      </c>
      <c r="E93" s="32">
        <v>298.0</v>
      </c>
      <c r="F93" s="32">
        <v>1381.0</v>
      </c>
      <c r="G93" s="32">
        <v>479.0</v>
      </c>
      <c r="H93" s="32">
        <v>79.0</v>
      </c>
      <c r="I93" s="32">
        <v>127.0</v>
      </c>
      <c r="J93" s="32">
        <v>151.0</v>
      </c>
      <c r="K93" s="32">
        <f t="shared" ref="K93:K94" si="31">SUM(C93:J93)</f>
        <v>2661</v>
      </c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33"/>
      <c r="B94" s="33"/>
      <c r="C94" s="32">
        <v>142.0</v>
      </c>
      <c r="D94" s="32">
        <v>70.0</v>
      </c>
      <c r="E94" s="32">
        <v>579.0</v>
      </c>
      <c r="F94" s="32">
        <v>1876.0</v>
      </c>
      <c r="G94" s="32">
        <v>1190.0</v>
      </c>
      <c r="H94" s="32">
        <v>122.0</v>
      </c>
      <c r="I94" s="32">
        <v>254.0</v>
      </c>
      <c r="J94" s="32">
        <v>225.0</v>
      </c>
      <c r="K94" s="32">
        <f t="shared" si="31"/>
        <v>4458</v>
      </c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62">
    <mergeCell ref="B77:B79"/>
    <mergeCell ref="B80:B82"/>
    <mergeCell ref="B56:B58"/>
    <mergeCell ref="B59:B61"/>
    <mergeCell ref="B62:B64"/>
    <mergeCell ref="B65:B67"/>
    <mergeCell ref="B68:B70"/>
    <mergeCell ref="B71:B73"/>
    <mergeCell ref="B74:B76"/>
    <mergeCell ref="A2:A4"/>
    <mergeCell ref="B2:B4"/>
    <mergeCell ref="A5:A7"/>
    <mergeCell ref="B5:B7"/>
    <mergeCell ref="A8:A10"/>
    <mergeCell ref="B8:B10"/>
    <mergeCell ref="B11:B13"/>
    <mergeCell ref="A11:A13"/>
    <mergeCell ref="A14:A16"/>
    <mergeCell ref="A17:A19"/>
    <mergeCell ref="A20:A22"/>
    <mergeCell ref="A23:A25"/>
    <mergeCell ref="A26:A28"/>
    <mergeCell ref="A29:A31"/>
    <mergeCell ref="B14:B16"/>
    <mergeCell ref="B17:B19"/>
    <mergeCell ref="B20:B22"/>
    <mergeCell ref="B23:B25"/>
    <mergeCell ref="B26:B28"/>
    <mergeCell ref="B29:B31"/>
    <mergeCell ref="B32:B34"/>
    <mergeCell ref="A32:A34"/>
    <mergeCell ref="A35:A37"/>
    <mergeCell ref="A38:A40"/>
    <mergeCell ref="A41:A43"/>
    <mergeCell ref="A44:A46"/>
    <mergeCell ref="A47:A49"/>
    <mergeCell ref="A50:A52"/>
    <mergeCell ref="B35:B37"/>
    <mergeCell ref="B38:B40"/>
    <mergeCell ref="B41:B43"/>
    <mergeCell ref="B44:B46"/>
    <mergeCell ref="B47:B49"/>
    <mergeCell ref="B50:B52"/>
    <mergeCell ref="B53:B55"/>
    <mergeCell ref="A53:A55"/>
    <mergeCell ref="A56:A58"/>
    <mergeCell ref="A59:A61"/>
    <mergeCell ref="A62:A64"/>
    <mergeCell ref="A65:A67"/>
    <mergeCell ref="A68:A70"/>
    <mergeCell ref="A71:A73"/>
    <mergeCell ref="A89:A91"/>
    <mergeCell ref="B89:B91"/>
    <mergeCell ref="A92:A94"/>
    <mergeCell ref="B92:B94"/>
    <mergeCell ref="A74:A76"/>
    <mergeCell ref="A77:A79"/>
    <mergeCell ref="A80:A82"/>
    <mergeCell ref="A83:A85"/>
    <mergeCell ref="B83:B85"/>
    <mergeCell ref="A86:A88"/>
    <mergeCell ref="B86:B88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86"/>
    <col customWidth="1" min="2" max="2" width="55.71"/>
    <col customWidth="1" min="3" max="6" width="10.71"/>
    <col customWidth="1" min="7" max="7" width="8.43"/>
    <col customWidth="1" min="8" max="26" width="10.71"/>
  </cols>
  <sheetData>
    <row r="1">
      <c r="A1" s="1" t="s">
        <v>0</v>
      </c>
      <c r="B1" s="1" t="s">
        <v>1</v>
      </c>
      <c r="C1" s="64"/>
      <c r="D1" s="3">
        <v>2021.0</v>
      </c>
      <c r="E1" s="3">
        <v>2022.0</v>
      </c>
      <c r="F1" s="100">
        <v>2023.0</v>
      </c>
      <c r="G1" s="27">
        <v>2024.0</v>
      </c>
    </row>
    <row r="2">
      <c r="A2" s="17" t="s">
        <v>32</v>
      </c>
      <c r="B2" s="18" t="s">
        <v>33</v>
      </c>
      <c r="C2" s="66" t="s">
        <v>93</v>
      </c>
      <c r="D2" s="108" t="str">
        <f>IF(D4&gt;0,D3/D4,"")</f>
        <v>#ERROR!</v>
      </c>
      <c r="E2" s="109">
        <v>0.48333333333333334</v>
      </c>
      <c r="F2" s="109">
        <v>0.6161616161616161</v>
      </c>
      <c r="G2" s="110">
        <f>G3/G4</f>
        <v>0.6534653465</v>
      </c>
    </row>
    <row r="3">
      <c r="A3" s="30"/>
      <c r="B3" s="30"/>
      <c r="C3" s="69" t="s">
        <v>94</v>
      </c>
      <c r="D3" s="70" t="str">
        <f>[1]JARRIO!O14</f>
        <v>#ERROR!</v>
      </c>
      <c r="E3" s="84">
        <v>58.0</v>
      </c>
      <c r="F3" s="80">
        <v>61.0</v>
      </c>
      <c r="G3" s="32">
        <v>66.0</v>
      </c>
    </row>
    <row r="4">
      <c r="A4" s="33"/>
      <c r="B4" s="33"/>
      <c r="C4" s="69" t="s">
        <v>95</v>
      </c>
      <c r="D4" s="70" t="str">
        <f>[1]JARRIO!K14</f>
        <v>#ERROR!</v>
      </c>
      <c r="E4" s="87">
        <v>120.0</v>
      </c>
      <c r="F4" s="101">
        <v>99.0</v>
      </c>
      <c r="G4" s="32">
        <v>101.0</v>
      </c>
    </row>
    <row r="5">
      <c r="A5" s="17" t="s">
        <v>10</v>
      </c>
      <c r="B5" s="18" t="s">
        <v>11</v>
      </c>
      <c r="C5" s="66" t="s">
        <v>93</v>
      </c>
      <c r="D5" s="19" t="str">
        <f>(D6)/D7</f>
        <v>#ERROR!</v>
      </c>
      <c r="E5" s="22">
        <v>0.6063829787234043</v>
      </c>
      <c r="F5" s="22">
        <v>0.7721518987341772</v>
      </c>
      <c r="G5" s="26">
        <f>G6/G7</f>
        <v>0.7674418605</v>
      </c>
    </row>
    <row r="6">
      <c r="A6" s="30"/>
      <c r="B6" s="30"/>
      <c r="C6" s="69" t="s">
        <v>94</v>
      </c>
      <c r="D6" s="70" t="str">
        <f>[1]JARRIO!P14</f>
        <v>#ERROR!</v>
      </c>
      <c r="E6" s="84">
        <v>57.0</v>
      </c>
      <c r="F6" s="80">
        <v>61.0</v>
      </c>
      <c r="G6" s="32">
        <v>66.0</v>
      </c>
    </row>
    <row r="7">
      <c r="A7" s="33"/>
      <c r="B7" s="33"/>
      <c r="C7" s="69" t="s">
        <v>95</v>
      </c>
      <c r="D7" s="70" t="str">
        <f>[1]JARRIO!L14</f>
        <v>#ERROR!</v>
      </c>
      <c r="E7" s="87">
        <v>94.0</v>
      </c>
      <c r="F7" s="101">
        <v>79.0</v>
      </c>
      <c r="G7" s="32">
        <v>86.0</v>
      </c>
    </row>
    <row r="8">
      <c r="A8" s="17" t="s">
        <v>34</v>
      </c>
      <c r="B8" s="18" t="s">
        <v>35</v>
      </c>
      <c r="C8" s="66" t="s">
        <v>93</v>
      </c>
      <c r="D8" s="19" t="str">
        <f>(D9)/D10</f>
        <v>#ERROR!</v>
      </c>
      <c r="E8" s="22">
        <v>0.4</v>
      </c>
      <c r="F8" s="22">
        <v>0.3939393939393939</v>
      </c>
      <c r="G8" s="26">
        <f>G9/G10</f>
        <v>0.2772277228</v>
      </c>
    </row>
    <row r="9">
      <c r="A9" s="30"/>
      <c r="B9" s="30"/>
      <c r="C9" s="69" t="s">
        <v>94</v>
      </c>
      <c r="D9" s="70" t="str">
        <f>[1]JARRIO!Q14</f>
        <v>#ERROR!</v>
      </c>
      <c r="E9" s="84">
        <v>48.0</v>
      </c>
      <c r="F9" s="80">
        <v>39.0</v>
      </c>
      <c r="G9" s="32">
        <v>28.0</v>
      </c>
    </row>
    <row r="10">
      <c r="A10" s="33"/>
      <c r="B10" s="33"/>
      <c r="C10" s="69" t="s">
        <v>95</v>
      </c>
      <c r="D10" s="70" t="str">
        <f>D4</f>
        <v>#ERROR!</v>
      </c>
      <c r="E10" s="87">
        <v>120.0</v>
      </c>
      <c r="F10" s="101">
        <v>99.0</v>
      </c>
      <c r="G10" s="32">
        <v>101.0</v>
      </c>
    </row>
    <row r="11">
      <c r="A11" s="17" t="s">
        <v>36</v>
      </c>
      <c r="B11" s="18" t="s">
        <v>37</v>
      </c>
      <c r="C11" s="66" t="s">
        <v>93</v>
      </c>
      <c r="D11" s="73" t="str">
        <f>(D12)/D13</f>
        <v>#ERROR!</v>
      </c>
      <c r="E11" s="22">
        <v>0.2247191011235955</v>
      </c>
      <c r="F11" s="22">
        <v>0.2857142857142857</v>
      </c>
      <c r="G11" s="26">
        <f>G12/G13</f>
        <v>0.2258064516</v>
      </c>
    </row>
    <row r="12">
      <c r="A12" s="30"/>
      <c r="B12" s="30"/>
      <c r="C12" s="69" t="s">
        <v>94</v>
      </c>
      <c r="D12" s="70" t="str">
        <f>[1]JARRIO!R14</f>
        <v>#ERROR!</v>
      </c>
      <c r="E12" s="84">
        <v>20.0</v>
      </c>
      <c r="F12" s="80">
        <v>26.0</v>
      </c>
      <c r="G12" s="32">
        <v>21.0</v>
      </c>
    </row>
    <row r="13">
      <c r="A13" s="33"/>
      <c r="B13" s="33"/>
      <c r="C13" s="69" t="s">
        <v>95</v>
      </c>
      <c r="D13" s="70" t="str">
        <f>[1]JARRIO!M14</f>
        <v>#ERROR!</v>
      </c>
      <c r="E13" s="87">
        <v>89.0</v>
      </c>
      <c r="F13" s="101">
        <v>91.0</v>
      </c>
      <c r="G13" s="32">
        <v>93.0</v>
      </c>
    </row>
    <row r="14">
      <c r="A14" s="17" t="s">
        <v>12</v>
      </c>
      <c r="B14" s="18" t="s">
        <v>13</v>
      </c>
      <c r="C14" s="66" t="s">
        <v>93</v>
      </c>
      <c r="D14" s="108" t="str">
        <f>(D15)/D16</f>
        <v>#ERROR!</v>
      </c>
      <c r="E14" s="111">
        <v>0.6666666666666666</v>
      </c>
      <c r="F14" s="111">
        <v>0.7070707070707071</v>
      </c>
      <c r="G14" s="44">
        <f>G15/G16</f>
        <v>0.6930693069</v>
      </c>
    </row>
    <row r="15">
      <c r="A15" s="30"/>
      <c r="B15" s="30"/>
      <c r="C15" s="69" t="s">
        <v>94</v>
      </c>
      <c r="D15" s="70" t="str">
        <f>[1]JARRIO!S14</f>
        <v>#ERROR!</v>
      </c>
      <c r="E15" s="84">
        <v>80.0</v>
      </c>
      <c r="F15" s="80">
        <v>70.0</v>
      </c>
      <c r="G15" s="32">
        <v>70.0</v>
      </c>
    </row>
    <row r="16">
      <c r="A16" s="33"/>
      <c r="B16" s="33"/>
      <c r="C16" s="69" t="s">
        <v>95</v>
      </c>
      <c r="D16" s="70" t="str">
        <f>D10</f>
        <v>#ERROR!</v>
      </c>
      <c r="E16" s="87">
        <v>120.0</v>
      </c>
      <c r="F16" s="101">
        <v>99.0</v>
      </c>
      <c r="G16" s="32">
        <v>101.0</v>
      </c>
    </row>
    <row r="17">
      <c r="A17" s="17" t="s">
        <v>14</v>
      </c>
      <c r="B17" s="18" t="s">
        <v>15</v>
      </c>
      <c r="C17" s="66" t="s">
        <v>93</v>
      </c>
      <c r="D17" s="108" t="str">
        <f>(D18)/D19</f>
        <v>#ERROR!</v>
      </c>
      <c r="E17" s="111">
        <v>0.10638297872340426</v>
      </c>
      <c r="F17" s="111">
        <v>0.13924050632911392</v>
      </c>
      <c r="G17" s="44">
        <f>G18/G19</f>
        <v>0.1046511628</v>
      </c>
    </row>
    <row r="18">
      <c r="A18" s="30"/>
      <c r="B18" s="30"/>
      <c r="C18" s="69" t="s">
        <v>94</v>
      </c>
      <c r="D18" s="70" t="str">
        <f>[1]JARRIO!T14</f>
        <v>#ERROR!</v>
      </c>
      <c r="E18" s="84">
        <v>10.0</v>
      </c>
      <c r="F18" s="80">
        <v>11.0</v>
      </c>
      <c r="G18" s="32">
        <v>9.0</v>
      </c>
    </row>
    <row r="19">
      <c r="A19" s="33"/>
      <c r="B19" s="33"/>
      <c r="C19" s="69" t="s">
        <v>95</v>
      </c>
      <c r="D19" s="70" t="str">
        <f>D7</f>
        <v>#ERROR!</v>
      </c>
      <c r="E19" s="87">
        <v>94.0</v>
      </c>
      <c r="F19" s="101">
        <v>79.0</v>
      </c>
      <c r="G19" s="32">
        <v>86.0</v>
      </c>
    </row>
    <row r="20">
      <c r="A20" s="17" t="s">
        <v>41</v>
      </c>
      <c r="B20" s="18" t="s">
        <v>42</v>
      </c>
      <c r="C20" s="66" t="s">
        <v>93</v>
      </c>
      <c r="D20" s="108" t="str">
        <f>(D21)/D22</f>
        <v>#ERROR!</v>
      </c>
      <c r="E20" s="111">
        <v>0.225</v>
      </c>
      <c r="F20" s="111">
        <v>0.2828282828282828</v>
      </c>
      <c r="G20" s="44">
        <f>G21/G22</f>
        <v>0.2178217822</v>
      </c>
    </row>
    <row r="21" ht="15.75" customHeight="1">
      <c r="A21" s="30"/>
      <c r="B21" s="30"/>
      <c r="C21" s="69" t="s">
        <v>94</v>
      </c>
      <c r="D21" s="70" t="str">
        <f>[1]JARRIO!U14</f>
        <v>#ERROR!</v>
      </c>
      <c r="E21" s="84">
        <v>27.0</v>
      </c>
      <c r="F21" s="80">
        <v>28.0</v>
      </c>
      <c r="G21" s="32">
        <v>22.0</v>
      </c>
    </row>
    <row r="22" ht="15.75" customHeight="1">
      <c r="A22" s="33"/>
      <c r="B22" s="33"/>
      <c r="C22" s="69" t="s">
        <v>95</v>
      </c>
      <c r="D22" s="70" t="str">
        <f>D16</f>
        <v>#ERROR!</v>
      </c>
      <c r="E22" s="87">
        <v>120.0</v>
      </c>
      <c r="F22" s="101">
        <v>99.0</v>
      </c>
      <c r="G22" s="32">
        <v>101.0</v>
      </c>
    </row>
    <row r="23" ht="15.75" customHeight="1">
      <c r="A23" s="17" t="s">
        <v>43</v>
      </c>
      <c r="B23" s="18" t="s">
        <v>44</v>
      </c>
      <c r="C23" s="66" t="s">
        <v>93</v>
      </c>
      <c r="D23" s="19" t="str">
        <f>(D24)/D25</f>
        <v>#ERROR!</v>
      </c>
      <c r="E23" s="22">
        <v>0.041666666666666664</v>
      </c>
      <c r="F23" s="22">
        <v>0.020202020202020204</v>
      </c>
      <c r="G23" s="26">
        <f>G24/G25</f>
        <v>0.0396039604</v>
      </c>
    </row>
    <row r="24" ht="15.75" customHeight="1">
      <c r="A24" s="30"/>
      <c r="B24" s="30"/>
      <c r="C24" s="69" t="s">
        <v>94</v>
      </c>
      <c r="D24" s="70" t="str">
        <f>[1]JARRIO!W14</f>
        <v>#ERROR!</v>
      </c>
      <c r="E24" s="84">
        <v>5.0</v>
      </c>
      <c r="F24" s="80">
        <v>2.0</v>
      </c>
      <c r="G24" s="32">
        <v>4.0</v>
      </c>
    </row>
    <row r="25" ht="15.75" customHeight="1">
      <c r="A25" s="33"/>
      <c r="B25" s="33"/>
      <c r="C25" s="69" t="s">
        <v>95</v>
      </c>
      <c r="D25" s="70" t="str">
        <f>D4</f>
        <v>#ERROR!</v>
      </c>
      <c r="E25" s="87">
        <v>120.0</v>
      </c>
      <c r="F25" s="101">
        <v>99.0</v>
      </c>
      <c r="G25" s="32">
        <v>101.0</v>
      </c>
    </row>
    <row r="26" ht="15.75" customHeight="1">
      <c r="A26" s="17" t="s">
        <v>46</v>
      </c>
      <c r="B26" s="18" t="s">
        <v>47</v>
      </c>
      <c r="C26" s="66" t="s">
        <v>93</v>
      </c>
      <c r="D26" s="19" t="str">
        <f>(D27)/D28</f>
        <v>#ERROR!</v>
      </c>
      <c r="E26" s="22">
        <v>0.037037037037037035</v>
      </c>
      <c r="F26" s="22">
        <v>0.03571428571428571</v>
      </c>
      <c r="G26" s="26">
        <f>G27/G28</f>
        <v>0.04545454545</v>
      </c>
    </row>
    <row r="27" ht="15.75" customHeight="1">
      <c r="A27" s="30"/>
      <c r="B27" s="30"/>
      <c r="C27" s="69" t="s">
        <v>94</v>
      </c>
      <c r="D27" s="70">
        <v>0.0</v>
      </c>
      <c r="E27" s="84">
        <v>1.0</v>
      </c>
      <c r="F27" s="80">
        <v>1.0</v>
      </c>
      <c r="G27" s="32">
        <v>1.0</v>
      </c>
    </row>
    <row r="28" ht="15.75" customHeight="1">
      <c r="A28" s="33"/>
      <c r="B28" s="33"/>
      <c r="C28" s="69" t="s">
        <v>95</v>
      </c>
      <c r="D28" s="70" t="str">
        <f>[1]JARRIO!U14</f>
        <v>#ERROR!</v>
      </c>
      <c r="E28" s="87">
        <v>27.0</v>
      </c>
      <c r="F28" s="101">
        <v>28.0</v>
      </c>
      <c r="G28" s="32">
        <v>22.0</v>
      </c>
    </row>
    <row r="29" ht="15.75" customHeight="1">
      <c r="A29" s="17" t="s">
        <v>49</v>
      </c>
      <c r="B29" s="18" t="s">
        <v>50</v>
      </c>
      <c r="C29" s="66" t="s">
        <v>93</v>
      </c>
      <c r="D29" s="19" t="str">
        <f>(D30)/D31</f>
        <v>#ERROR!</v>
      </c>
      <c r="E29" s="22">
        <v>0.043478260869565216</v>
      </c>
      <c r="F29" s="22">
        <v>0.014084507042253521</v>
      </c>
      <c r="G29" s="26">
        <f>G30/G31</f>
        <v>0.03846153846</v>
      </c>
    </row>
    <row r="30" ht="15.75" customHeight="1">
      <c r="A30" s="30"/>
      <c r="B30" s="30"/>
      <c r="C30" s="69" t="s">
        <v>94</v>
      </c>
      <c r="D30" s="70">
        <v>1.0</v>
      </c>
      <c r="E30" s="84">
        <v>4.0</v>
      </c>
      <c r="F30" s="80">
        <v>1.0</v>
      </c>
      <c r="G30" s="32">
        <v>3.0</v>
      </c>
    </row>
    <row r="31" ht="15.75" customHeight="1">
      <c r="A31" s="33"/>
      <c r="B31" s="33"/>
      <c r="C31" s="69" t="s">
        <v>95</v>
      </c>
      <c r="D31" s="70" t="str">
        <f>[1]JARRIO!V14</f>
        <v>#ERROR!</v>
      </c>
      <c r="E31" s="87">
        <v>92.0</v>
      </c>
      <c r="F31" s="101">
        <v>71.0</v>
      </c>
      <c r="G31" s="32">
        <v>78.0</v>
      </c>
    </row>
    <row r="32" ht="15.75" customHeight="1">
      <c r="A32" s="17" t="s">
        <v>51</v>
      </c>
      <c r="B32" s="18" t="s">
        <v>52</v>
      </c>
      <c r="C32" s="66" t="s">
        <v>93</v>
      </c>
      <c r="D32" s="108" t="str">
        <f>(D33)/D34</f>
        <v>#ERROR!</v>
      </c>
      <c r="E32" s="111">
        <v>0.6</v>
      </c>
      <c r="F32" s="111">
        <v>0.7171717171717171</v>
      </c>
      <c r="G32" s="112">
        <f>G33/G34</f>
        <v>0.7524752475</v>
      </c>
    </row>
    <row r="33" ht="15.75" customHeight="1">
      <c r="A33" s="30"/>
      <c r="B33" s="30"/>
      <c r="C33" s="69" t="s">
        <v>94</v>
      </c>
      <c r="D33" s="70" t="str">
        <f>[1]JARRIO!Z14</f>
        <v>#ERROR!</v>
      </c>
      <c r="E33" s="84">
        <v>72.0</v>
      </c>
      <c r="F33" s="80">
        <v>71.0</v>
      </c>
      <c r="G33" s="32">
        <v>76.0</v>
      </c>
    </row>
    <row r="34" ht="15.75" customHeight="1">
      <c r="A34" s="33"/>
      <c r="B34" s="33"/>
      <c r="C34" s="69" t="s">
        <v>95</v>
      </c>
      <c r="D34" s="70" t="str">
        <f>D4</f>
        <v>#ERROR!</v>
      </c>
      <c r="E34" s="87">
        <v>120.0</v>
      </c>
      <c r="F34" s="101">
        <v>99.0</v>
      </c>
      <c r="G34" s="32">
        <v>101.0</v>
      </c>
    </row>
    <row r="35" ht="15.75" customHeight="1">
      <c r="A35" s="17" t="s">
        <v>53</v>
      </c>
      <c r="B35" s="18" t="s">
        <v>115</v>
      </c>
      <c r="C35" s="66" t="s">
        <v>93</v>
      </c>
      <c r="D35" s="19" t="str">
        <f>(D36)/D37</f>
        <v>#ERROR!</v>
      </c>
      <c r="E35" s="22">
        <v>0.625</v>
      </c>
      <c r="F35" s="22">
        <v>0.7676767676767676</v>
      </c>
      <c r="G35" s="26">
        <f>G36/G37</f>
        <v>0.8217821782</v>
      </c>
    </row>
    <row r="36" ht="15.75" customHeight="1">
      <c r="A36" s="30"/>
      <c r="B36" s="30"/>
      <c r="C36" s="69" t="s">
        <v>94</v>
      </c>
      <c r="D36" s="70" t="str">
        <f>[1]JARRIO!AA14</f>
        <v>#ERROR!</v>
      </c>
      <c r="E36" s="84">
        <v>75.0</v>
      </c>
      <c r="F36" s="80">
        <v>76.0</v>
      </c>
      <c r="G36" s="32">
        <v>83.0</v>
      </c>
    </row>
    <row r="37" ht="15.75" customHeight="1">
      <c r="A37" s="33"/>
      <c r="B37" s="33"/>
      <c r="C37" s="69" t="s">
        <v>95</v>
      </c>
      <c r="D37" s="70" t="str">
        <f>D34</f>
        <v>#ERROR!</v>
      </c>
      <c r="E37" s="87">
        <v>120.0</v>
      </c>
      <c r="F37" s="101">
        <v>99.0</v>
      </c>
      <c r="G37" s="32">
        <v>101.0</v>
      </c>
    </row>
    <row r="38" ht="15.75" customHeight="1">
      <c r="A38" s="17" t="s">
        <v>16</v>
      </c>
      <c r="B38" s="18" t="s">
        <v>55</v>
      </c>
      <c r="C38" s="66" t="s">
        <v>93</v>
      </c>
      <c r="D38" s="108" t="str">
        <f>(D39)/D40</f>
        <v>#ERROR!</v>
      </c>
      <c r="E38" s="111">
        <v>0.20833333333333334</v>
      </c>
      <c r="F38" s="111">
        <v>0.20202020202020202</v>
      </c>
      <c r="G38" s="44">
        <f>G39/G40</f>
        <v>0.1386138614</v>
      </c>
    </row>
    <row r="39" ht="15.75" customHeight="1">
      <c r="A39" s="30"/>
      <c r="B39" s="30"/>
      <c r="C39" s="69" t="s">
        <v>94</v>
      </c>
      <c r="D39" s="70" t="str">
        <f>[1]JARRIO!AC14</f>
        <v>#ERROR!</v>
      </c>
      <c r="E39" s="84">
        <v>25.0</v>
      </c>
      <c r="F39" s="80">
        <v>20.0</v>
      </c>
      <c r="G39" s="32">
        <v>14.0</v>
      </c>
    </row>
    <row r="40" ht="15.75" customHeight="1">
      <c r="A40" s="33"/>
      <c r="B40" s="33"/>
      <c r="C40" s="69" t="s">
        <v>95</v>
      </c>
      <c r="D40" s="70" t="str">
        <f>D4</f>
        <v>#ERROR!</v>
      </c>
      <c r="E40" s="87">
        <v>120.0</v>
      </c>
      <c r="F40" s="101">
        <v>99.0</v>
      </c>
      <c r="G40" s="32">
        <v>101.0</v>
      </c>
    </row>
    <row r="41" ht="15.75" customHeight="1">
      <c r="A41" s="17" t="s">
        <v>56</v>
      </c>
      <c r="B41" s="18" t="s">
        <v>57</v>
      </c>
      <c r="C41" s="66" t="s">
        <v>93</v>
      </c>
      <c r="D41" s="19" t="str">
        <f>(D42)/D43</f>
        <v>#ERROR!</v>
      </c>
      <c r="E41" s="22">
        <v>0.2</v>
      </c>
      <c r="F41" s="22">
        <v>0.1717171717171717</v>
      </c>
      <c r="G41" s="26">
        <f>G42/G43</f>
        <v>0.1287128713</v>
      </c>
    </row>
    <row r="42" ht="15.75" customHeight="1">
      <c r="A42" s="30"/>
      <c r="B42" s="30"/>
      <c r="C42" s="69" t="s">
        <v>94</v>
      </c>
      <c r="D42" s="70">
        <v>25.0</v>
      </c>
      <c r="E42" s="84">
        <v>24.0</v>
      </c>
      <c r="F42" s="80">
        <v>17.0</v>
      </c>
      <c r="G42" s="32">
        <v>13.0</v>
      </c>
    </row>
    <row r="43" ht="15.75" customHeight="1">
      <c r="A43" s="33"/>
      <c r="B43" s="33"/>
      <c r="C43" s="69" t="s">
        <v>95</v>
      </c>
      <c r="D43" s="70" t="str">
        <f>D4</f>
        <v>#ERROR!</v>
      </c>
      <c r="E43" s="87">
        <v>120.0</v>
      </c>
      <c r="F43" s="101">
        <v>99.0</v>
      </c>
      <c r="G43" s="32">
        <v>101.0</v>
      </c>
    </row>
    <row r="44" ht="15.75" customHeight="1">
      <c r="A44" s="17" t="s">
        <v>59</v>
      </c>
      <c r="B44" s="18" t="s">
        <v>60</v>
      </c>
      <c r="C44" s="66" t="s">
        <v>93</v>
      </c>
      <c r="D44" s="19" t="str">
        <f>(D45)/D46</f>
        <v>#ERROR!</v>
      </c>
      <c r="E44" s="22">
        <v>0.008333333333333333</v>
      </c>
      <c r="F44" s="22">
        <v>0.030303030303030304</v>
      </c>
      <c r="G44" s="26">
        <f>G45/G46</f>
        <v>0.009900990099</v>
      </c>
    </row>
    <row r="45" ht="15.75" customHeight="1">
      <c r="A45" s="30"/>
      <c r="B45" s="30"/>
      <c r="C45" s="69" t="s">
        <v>94</v>
      </c>
      <c r="D45" s="70">
        <v>0.0</v>
      </c>
      <c r="E45" s="84">
        <v>1.0</v>
      </c>
      <c r="F45" s="80">
        <v>3.0</v>
      </c>
      <c r="G45" s="32">
        <v>1.0</v>
      </c>
    </row>
    <row r="46" ht="15.75" customHeight="1">
      <c r="A46" s="33"/>
      <c r="B46" s="33"/>
      <c r="C46" s="69" t="s">
        <v>95</v>
      </c>
      <c r="D46" s="70" t="str">
        <f>D4</f>
        <v>#ERROR!</v>
      </c>
      <c r="E46" s="87">
        <v>120.0</v>
      </c>
      <c r="F46" s="101">
        <v>99.0</v>
      </c>
      <c r="G46" s="32">
        <v>101.0</v>
      </c>
    </row>
    <row r="47" ht="15.75" customHeight="1">
      <c r="A47" s="17" t="s">
        <v>61</v>
      </c>
      <c r="B47" s="18" t="s">
        <v>62</v>
      </c>
      <c r="C47" s="66" t="s">
        <v>93</v>
      </c>
      <c r="D47" s="19" t="str">
        <f>(D48)/D49</f>
        <v>#ERROR!</v>
      </c>
      <c r="E47" s="22">
        <v>0.0</v>
      </c>
      <c r="F47" s="22">
        <v>0.0</v>
      </c>
      <c r="G47" s="26">
        <f>G48/G49</f>
        <v>0</v>
      </c>
    </row>
    <row r="48" ht="15.75" customHeight="1">
      <c r="A48" s="30"/>
      <c r="B48" s="30"/>
      <c r="C48" s="69" t="s">
        <v>94</v>
      </c>
      <c r="D48" s="70">
        <v>0.0</v>
      </c>
      <c r="E48" s="84">
        <v>0.0</v>
      </c>
      <c r="F48" s="80">
        <v>0.0</v>
      </c>
      <c r="G48" s="32">
        <v>0.0</v>
      </c>
    </row>
    <row r="49" ht="15.75" customHeight="1">
      <c r="A49" s="33"/>
      <c r="B49" s="33"/>
      <c r="C49" s="69" t="s">
        <v>95</v>
      </c>
      <c r="D49" s="70" t="str">
        <f>D4</f>
        <v>#ERROR!</v>
      </c>
      <c r="E49" s="87">
        <v>120.0</v>
      </c>
      <c r="F49" s="101">
        <v>99.0</v>
      </c>
      <c r="G49" s="32">
        <v>101.0</v>
      </c>
    </row>
    <row r="50" ht="15.75" customHeight="1">
      <c r="A50" s="17" t="s">
        <v>20</v>
      </c>
      <c r="B50" s="18" t="s">
        <v>21</v>
      </c>
      <c r="C50" s="66" t="s">
        <v>93</v>
      </c>
      <c r="D50" s="113" t="str">
        <f>(D51)/D52</f>
        <v>#ERROR!</v>
      </c>
      <c r="E50" s="114">
        <v>0.27710843373493976</v>
      </c>
      <c r="F50" s="114">
        <v>0.3443708609271523</v>
      </c>
      <c r="G50" s="52">
        <f>G51/G52</f>
        <v>0.2937062937</v>
      </c>
    </row>
    <row r="51" ht="15.75" customHeight="1">
      <c r="A51" s="30"/>
      <c r="B51" s="30"/>
      <c r="C51" s="69" t="s">
        <v>94</v>
      </c>
      <c r="D51" s="70" t="str">
        <f>[1]JARRIO!J14</f>
        <v>#ERROR!</v>
      </c>
      <c r="E51" s="84">
        <v>46.0</v>
      </c>
      <c r="F51" s="80">
        <v>52.0</v>
      </c>
      <c r="G51" s="32">
        <v>42.0</v>
      </c>
    </row>
    <row r="52" ht="15.75" customHeight="1">
      <c r="A52" s="33"/>
      <c r="B52" s="33"/>
      <c r="C52" s="69" t="s">
        <v>95</v>
      </c>
      <c r="D52" s="70" t="str">
        <f>[1]JARRIO!E14</f>
        <v>#ERROR!</v>
      </c>
      <c r="E52" s="87">
        <v>166.0</v>
      </c>
      <c r="F52" s="101">
        <v>151.0</v>
      </c>
      <c r="G52" s="32">
        <v>143.0</v>
      </c>
    </row>
    <row r="53" ht="15.75" customHeight="1">
      <c r="A53" s="17" t="s">
        <v>63</v>
      </c>
      <c r="B53" s="18" t="s">
        <v>64</v>
      </c>
      <c r="C53" s="66" t="s">
        <v>93</v>
      </c>
      <c r="D53" s="19" t="str">
        <f>(D54)/D55</f>
        <v>#ERROR!</v>
      </c>
      <c r="E53" s="22">
        <v>0.09036144578313253</v>
      </c>
      <c r="F53" s="22">
        <v>0.07947019867549669</v>
      </c>
      <c r="G53" s="26">
        <f>G54/G55</f>
        <v>0.04195804196</v>
      </c>
    </row>
    <row r="54" ht="15.75" customHeight="1">
      <c r="A54" s="30"/>
      <c r="B54" s="30"/>
      <c r="C54" s="69" t="s">
        <v>94</v>
      </c>
      <c r="D54" s="70" t="str">
        <f>[1]JARRIO!AF14</f>
        <v>#ERROR!</v>
      </c>
      <c r="E54" s="84">
        <v>15.0</v>
      </c>
      <c r="F54" s="80">
        <v>12.0</v>
      </c>
      <c r="G54" s="32">
        <v>6.0</v>
      </c>
    </row>
    <row r="55" ht="15.75" customHeight="1">
      <c r="A55" s="33"/>
      <c r="B55" s="33"/>
      <c r="C55" s="69" t="s">
        <v>95</v>
      </c>
      <c r="D55" s="70" t="str">
        <f>D52</f>
        <v>#ERROR!</v>
      </c>
      <c r="E55" s="87">
        <v>166.0</v>
      </c>
      <c r="F55" s="101">
        <v>151.0</v>
      </c>
      <c r="G55" s="32">
        <v>143.0</v>
      </c>
    </row>
    <row r="56" ht="15.75" customHeight="1">
      <c r="A56" s="17" t="s">
        <v>65</v>
      </c>
      <c r="B56" s="18" t="s">
        <v>66</v>
      </c>
      <c r="C56" s="66" t="s">
        <v>93</v>
      </c>
      <c r="D56" s="19" t="str">
        <f>(D57)/D58</f>
        <v>#ERROR!</v>
      </c>
      <c r="E56" s="92">
        <v>0.18674698795180722</v>
      </c>
      <c r="F56" s="92">
        <v>0.26490066225165565</v>
      </c>
      <c r="G56" s="26">
        <f>G57/G58</f>
        <v>0.2517482517</v>
      </c>
    </row>
    <row r="57" ht="15.75" customHeight="1">
      <c r="A57" s="30"/>
      <c r="B57" s="30"/>
      <c r="C57" s="69" t="s">
        <v>94</v>
      </c>
      <c r="D57" s="70" t="str">
        <f>[1]JARRIO!AG14</f>
        <v>#ERROR!</v>
      </c>
      <c r="E57" s="84">
        <v>31.0</v>
      </c>
      <c r="F57" s="80">
        <v>40.0</v>
      </c>
      <c r="G57" s="32">
        <v>36.0</v>
      </c>
    </row>
    <row r="58" ht="15.75" customHeight="1">
      <c r="A58" s="33"/>
      <c r="B58" s="33"/>
      <c r="C58" s="69" t="s">
        <v>95</v>
      </c>
      <c r="D58" s="70" t="str">
        <f>D52</f>
        <v>#ERROR!</v>
      </c>
      <c r="E58" s="87">
        <v>166.0</v>
      </c>
      <c r="F58" s="101">
        <v>151.0</v>
      </c>
      <c r="G58" s="32">
        <v>143.0</v>
      </c>
    </row>
    <row r="59" ht="15.75" customHeight="1">
      <c r="A59" s="17" t="s">
        <v>67</v>
      </c>
      <c r="B59" s="18" t="s">
        <v>68</v>
      </c>
      <c r="C59" s="66" t="s">
        <v>93</v>
      </c>
      <c r="D59" s="113">
        <v>0.375</v>
      </c>
      <c r="E59" s="115">
        <v>0.4444444444444444</v>
      </c>
      <c r="F59" s="116">
        <v>0.35</v>
      </c>
      <c r="G59" s="52">
        <f>G60/G61</f>
        <v>0.4117647059</v>
      </c>
    </row>
    <row r="60" ht="15.75" customHeight="1">
      <c r="A60" s="30"/>
      <c r="B60" s="30"/>
      <c r="C60" s="69" t="s">
        <v>94</v>
      </c>
      <c r="D60" s="70">
        <v>9.0</v>
      </c>
      <c r="E60" s="84">
        <v>8.0</v>
      </c>
      <c r="F60" s="80">
        <v>7.0</v>
      </c>
      <c r="G60" s="32">
        <v>7.0</v>
      </c>
    </row>
    <row r="61" ht="15.75" customHeight="1">
      <c r="A61" s="33"/>
      <c r="B61" s="33"/>
      <c r="C61" s="69" t="s">
        <v>95</v>
      </c>
      <c r="D61" s="70">
        <v>24.0</v>
      </c>
      <c r="E61" s="87">
        <v>18.0</v>
      </c>
      <c r="F61" s="101">
        <v>20.0</v>
      </c>
      <c r="G61" s="32">
        <v>17.0</v>
      </c>
    </row>
    <row r="62" ht="15.75" customHeight="1">
      <c r="A62" s="17" t="s">
        <v>18</v>
      </c>
      <c r="B62" s="18" t="s">
        <v>19</v>
      </c>
      <c r="C62" s="66" t="s">
        <v>93</v>
      </c>
      <c r="D62" s="113" t="str">
        <f>(D63)/D64</f>
        <v>#ERROR!</v>
      </c>
      <c r="E62" s="114">
        <v>0.3253012048192771</v>
      </c>
      <c r="F62" s="114">
        <v>0.2781456953642384</v>
      </c>
      <c r="G62" s="52">
        <f>G63/G64</f>
        <v>0.2937062937</v>
      </c>
    </row>
    <row r="63" ht="15.75" customHeight="1">
      <c r="A63" s="30"/>
      <c r="B63" s="30"/>
      <c r="C63" s="69" t="s">
        <v>94</v>
      </c>
      <c r="D63" s="70" t="str">
        <f>[1]JARRIO!AJ14</f>
        <v>#ERROR!</v>
      </c>
      <c r="E63" s="84">
        <v>54.0</v>
      </c>
      <c r="F63" s="80">
        <v>42.0</v>
      </c>
      <c r="G63" s="32">
        <v>42.0</v>
      </c>
    </row>
    <row r="64" ht="15.75" customHeight="1">
      <c r="A64" s="33"/>
      <c r="B64" s="33"/>
      <c r="C64" s="69" t="s">
        <v>95</v>
      </c>
      <c r="D64" s="70" t="str">
        <f>D55</f>
        <v>#ERROR!</v>
      </c>
      <c r="E64" s="87">
        <v>166.0</v>
      </c>
      <c r="F64" s="101">
        <v>151.0</v>
      </c>
      <c r="G64" s="32">
        <v>143.0</v>
      </c>
    </row>
    <row r="65" ht="15.75" customHeight="1">
      <c r="A65" s="17" t="s">
        <v>71</v>
      </c>
      <c r="B65" s="18" t="s">
        <v>72</v>
      </c>
      <c r="C65" s="66" t="s">
        <v>93</v>
      </c>
      <c r="D65" s="19" t="str">
        <f>(D66)/D67</f>
        <v>#ERROR!</v>
      </c>
      <c r="E65" s="22">
        <v>0.0783132530120482</v>
      </c>
      <c r="F65" s="22">
        <v>0.06622516556291391</v>
      </c>
      <c r="G65" s="26">
        <f>G66/G67</f>
        <v>0.06293706294</v>
      </c>
    </row>
    <row r="66" ht="15.75" customHeight="1">
      <c r="A66" s="30"/>
      <c r="B66" s="30"/>
      <c r="C66" s="69" t="s">
        <v>94</v>
      </c>
      <c r="D66" s="70" t="str">
        <f>[1]JARRIO!AK14</f>
        <v>#ERROR!</v>
      </c>
      <c r="E66" s="84">
        <v>13.0</v>
      </c>
      <c r="F66" s="80">
        <v>10.0</v>
      </c>
      <c r="G66" s="32">
        <v>9.0</v>
      </c>
    </row>
    <row r="67" ht="15.75" customHeight="1">
      <c r="A67" s="33"/>
      <c r="B67" s="33"/>
      <c r="C67" s="69" t="s">
        <v>95</v>
      </c>
      <c r="D67" s="70" t="str">
        <f>D52</f>
        <v>#ERROR!</v>
      </c>
      <c r="E67" s="87">
        <v>166.0</v>
      </c>
      <c r="F67" s="101">
        <v>151.0</v>
      </c>
      <c r="G67" s="32">
        <v>143.0</v>
      </c>
    </row>
    <row r="68" ht="15.75" customHeight="1">
      <c r="A68" s="17" t="s">
        <v>73</v>
      </c>
      <c r="B68" s="28" t="s">
        <v>74</v>
      </c>
      <c r="C68" s="117" t="s">
        <v>93</v>
      </c>
      <c r="D68" s="108" t="str">
        <f>(D69)/D70</f>
        <v>#ERROR!</v>
      </c>
      <c r="E68" s="111">
        <v>0.07228915662650602</v>
      </c>
      <c r="F68" s="111">
        <v>0.046357615894039736</v>
      </c>
      <c r="G68" s="44">
        <f>G69/G70</f>
        <v>0.04895104895</v>
      </c>
    </row>
    <row r="69" ht="15.75" customHeight="1">
      <c r="A69" s="30"/>
      <c r="B69" s="30"/>
      <c r="C69" s="118" t="s">
        <v>94</v>
      </c>
      <c r="D69" s="75" t="str">
        <f>[1]JARRIO!AL14</f>
        <v>#ERROR!</v>
      </c>
      <c r="E69" s="84">
        <v>12.0</v>
      </c>
      <c r="F69" s="80">
        <v>7.0</v>
      </c>
      <c r="G69" s="32">
        <v>7.0</v>
      </c>
    </row>
    <row r="70" ht="15.75" customHeight="1">
      <c r="A70" s="33"/>
      <c r="B70" s="33"/>
      <c r="C70" s="118" t="s">
        <v>95</v>
      </c>
      <c r="D70" s="75" t="str">
        <f>D52</f>
        <v>#ERROR!</v>
      </c>
      <c r="E70" s="87">
        <v>166.0</v>
      </c>
      <c r="F70" s="101">
        <v>151.0</v>
      </c>
      <c r="G70" s="32">
        <v>143.0</v>
      </c>
    </row>
    <row r="71" ht="15.75" customHeight="1">
      <c r="A71" s="17" t="s">
        <v>75</v>
      </c>
      <c r="B71" s="28" t="s">
        <v>76</v>
      </c>
      <c r="C71" s="117" t="s">
        <v>93</v>
      </c>
      <c r="D71" s="74" t="str">
        <f>(D72)/D73</f>
        <v>#ERROR!</v>
      </c>
      <c r="E71" s="22">
        <v>0.14457831325301204</v>
      </c>
      <c r="F71" s="22">
        <v>0.09933774834437085</v>
      </c>
      <c r="G71" s="26">
        <f>G72/G73</f>
        <v>0.1398601399</v>
      </c>
    </row>
    <row r="72" ht="15.75" customHeight="1">
      <c r="A72" s="30"/>
      <c r="B72" s="30"/>
      <c r="C72" s="118" t="s">
        <v>94</v>
      </c>
      <c r="D72" s="75" t="str">
        <f>[1]JARRIO!AM14</f>
        <v>#ERROR!</v>
      </c>
      <c r="E72" s="84">
        <v>24.0</v>
      </c>
      <c r="F72" s="80">
        <v>15.0</v>
      </c>
      <c r="G72" s="32">
        <v>20.0</v>
      </c>
    </row>
    <row r="73" ht="15.75" customHeight="1">
      <c r="A73" s="33"/>
      <c r="B73" s="33"/>
      <c r="C73" s="118" t="s">
        <v>95</v>
      </c>
      <c r="D73" s="75" t="str">
        <f>D52</f>
        <v>#ERROR!</v>
      </c>
      <c r="E73" s="87">
        <v>166.0</v>
      </c>
      <c r="F73" s="101">
        <v>151.0</v>
      </c>
      <c r="G73" s="32">
        <v>143.0</v>
      </c>
    </row>
    <row r="74" ht="15.75" customHeight="1">
      <c r="A74" s="17" t="s">
        <v>77</v>
      </c>
      <c r="B74" s="28" t="s">
        <v>78</v>
      </c>
      <c r="C74" s="117" t="s">
        <v>93</v>
      </c>
      <c r="D74" s="74" t="str">
        <f>(D75)/D76</f>
        <v>#ERROR!</v>
      </c>
      <c r="E74" s="22">
        <v>0.018072289156626505</v>
      </c>
      <c r="F74" s="22">
        <v>0.046357615894039736</v>
      </c>
      <c r="G74" s="26">
        <f>G75/G76</f>
        <v>0.02097902098</v>
      </c>
    </row>
    <row r="75" ht="15.75" customHeight="1">
      <c r="A75" s="30"/>
      <c r="B75" s="30"/>
      <c r="C75" s="118" t="s">
        <v>94</v>
      </c>
      <c r="D75" s="75" t="str">
        <f>[1]JARRIO!AN14</f>
        <v>#ERROR!</v>
      </c>
      <c r="E75" s="84">
        <v>3.0</v>
      </c>
      <c r="F75" s="80">
        <v>7.0</v>
      </c>
      <c r="G75" s="32">
        <v>3.0</v>
      </c>
    </row>
    <row r="76" ht="15.75" customHeight="1">
      <c r="A76" s="33"/>
      <c r="B76" s="33"/>
      <c r="C76" s="118" t="s">
        <v>95</v>
      </c>
      <c r="D76" s="75" t="str">
        <f>D52</f>
        <v>#ERROR!</v>
      </c>
      <c r="E76" s="87">
        <v>166.0</v>
      </c>
      <c r="F76" s="101">
        <v>151.0</v>
      </c>
      <c r="G76" s="32">
        <v>143.0</v>
      </c>
    </row>
    <row r="77" ht="15.75" customHeight="1">
      <c r="A77" s="17" t="s">
        <v>22</v>
      </c>
      <c r="B77" s="28" t="s">
        <v>23</v>
      </c>
      <c r="C77" s="117" t="s">
        <v>93</v>
      </c>
      <c r="D77" s="108" t="str">
        <f>(D78)/D79</f>
        <v>#ERROR!</v>
      </c>
      <c r="E77" s="111">
        <v>0.2857142857142857</v>
      </c>
      <c r="F77" s="111">
        <v>0.3355263157894737</v>
      </c>
      <c r="G77" s="44">
        <f>G78/G79</f>
        <v>0.5633802817</v>
      </c>
    </row>
    <row r="78" ht="15.75" customHeight="1">
      <c r="A78" s="30"/>
      <c r="B78" s="30"/>
      <c r="C78" s="118" t="s">
        <v>94</v>
      </c>
      <c r="D78" s="75" t="str">
        <f>[1]JARRIO!AO14</f>
        <v>#ERROR!</v>
      </c>
      <c r="E78" s="84">
        <v>48.0</v>
      </c>
      <c r="F78" s="85">
        <v>51.0</v>
      </c>
      <c r="G78" s="32">
        <v>80.0</v>
      </c>
    </row>
    <row r="79" ht="15.75" customHeight="1">
      <c r="A79" s="33"/>
      <c r="B79" s="33"/>
      <c r="C79" s="118" t="s">
        <v>95</v>
      </c>
      <c r="D79" s="75" t="str">
        <f>[1]JARRIO!F14</f>
        <v>#ERROR!</v>
      </c>
      <c r="E79" s="87">
        <v>168.0</v>
      </c>
      <c r="F79" s="88">
        <v>152.0</v>
      </c>
      <c r="G79" s="32">
        <v>142.0</v>
      </c>
    </row>
    <row r="80" ht="15.75" customHeight="1">
      <c r="A80" s="17" t="s">
        <v>24</v>
      </c>
      <c r="B80" s="28" t="s">
        <v>80</v>
      </c>
      <c r="C80" s="117" t="s">
        <v>93</v>
      </c>
      <c r="D80" s="113" t="str">
        <f>(D81)/D82</f>
        <v>#ERROR!</v>
      </c>
      <c r="E80" s="114">
        <v>0.5178571428571429</v>
      </c>
      <c r="F80" s="114">
        <v>0.4605263157894737</v>
      </c>
      <c r="G80" s="52">
        <f>G81/G82</f>
        <v>0.4647887324</v>
      </c>
    </row>
    <row r="81" ht="15.75" customHeight="1">
      <c r="A81" s="30"/>
      <c r="B81" s="30"/>
      <c r="C81" s="118" t="s">
        <v>94</v>
      </c>
      <c r="D81" s="75" t="str">
        <f>[1]JARRIO!AP14</f>
        <v>#ERROR!</v>
      </c>
      <c r="E81" s="97">
        <v>87.0</v>
      </c>
      <c r="F81" s="80">
        <v>70.0</v>
      </c>
      <c r="G81" s="32">
        <v>66.0</v>
      </c>
    </row>
    <row r="82" ht="15.75" customHeight="1">
      <c r="A82" s="33"/>
      <c r="B82" s="33"/>
      <c r="C82" s="118" t="s">
        <v>95</v>
      </c>
      <c r="D82" s="75" t="str">
        <f>D79</f>
        <v>#ERROR!</v>
      </c>
      <c r="E82" s="87">
        <v>168.0</v>
      </c>
      <c r="F82" s="101">
        <v>152.0</v>
      </c>
      <c r="G82" s="32">
        <v>142.0</v>
      </c>
    </row>
    <row r="83" ht="15.75" customHeight="1">
      <c r="A83" s="17" t="s">
        <v>81</v>
      </c>
      <c r="B83" s="18" t="s">
        <v>82</v>
      </c>
      <c r="C83" s="66" t="s">
        <v>93</v>
      </c>
      <c r="D83" s="113" t="str">
        <f>(D84)/D85</f>
        <v>#ERROR!</v>
      </c>
      <c r="E83" s="114">
        <v>0.6694214876033058</v>
      </c>
      <c r="F83" s="114">
        <v>0.5757575757575758</v>
      </c>
      <c r="G83" s="52">
        <f>G84/G85</f>
        <v>0.61</v>
      </c>
    </row>
    <row r="84" ht="15.75" customHeight="1">
      <c r="A84" s="30"/>
      <c r="B84" s="30"/>
      <c r="C84" s="69" t="s">
        <v>94</v>
      </c>
      <c r="D84" s="70" t="str">
        <f>[1]JARRIO!AR14</f>
        <v>#ERROR!</v>
      </c>
      <c r="E84" s="84">
        <v>81.0</v>
      </c>
      <c r="F84" s="80">
        <v>57.0</v>
      </c>
      <c r="G84" s="32">
        <v>61.0</v>
      </c>
    </row>
    <row r="85" ht="15.75" customHeight="1">
      <c r="A85" s="33"/>
      <c r="B85" s="33"/>
      <c r="C85" s="69" t="s">
        <v>95</v>
      </c>
      <c r="D85" s="70" t="str">
        <f>[1]JARRIO!H14</f>
        <v>#ERROR!</v>
      </c>
      <c r="E85" s="87">
        <v>121.0</v>
      </c>
      <c r="F85" s="101">
        <v>99.0</v>
      </c>
      <c r="G85" s="32">
        <v>100.0</v>
      </c>
    </row>
    <row r="86" ht="15.75" customHeight="1">
      <c r="A86" s="17" t="s">
        <v>83</v>
      </c>
      <c r="B86" s="18" t="s">
        <v>84</v>
      </c>
      <c r="C86" s="66" t="s">
        <v>93</v>
      </c>
      <c r="D86" s="108" t="str">
        <f>[1]JARRIO!AR14</f>
        <v>#ERROR!</v>
      </c>
      <c r="E86" s="111">
        <v>0.047619047619047616</v>
      </c>
      <c r="F86" s="111">
        <v>0.03289473684210526</v>
      </c>
      <c r="G86" s="44">
        <f>G87/G88</f>
        <v>0.02816901408</v>
      </c>
    </row>
    <row r="87" ht="15.75" customHeight="1">
      <c r="A87" s="30"/>
      <c r="B87" s="30"/>
      <c r="C87" s="69" t="s">
        <v>94</v>
      </c>
      <c r="D87" s="70" t="str">
        <f>[1]JARRIO!AT14</f>
        <v>#ERROR!</v>
      </c>
      <c r="E87" s="84">
        <v>8.0</v>
      </c>
      <c r="F87" s="80">
        <v>5.0</v>
      </c>
      <c r="G87" s="32">
        <v>4.0</v>
      </c>
    </row>
    <row r="88" ht="15.75" customHeight="1">
      <c r="A88" s="33"/>
      <c r="B88" s="33"/>
      <c r="C88" s="69" t="s">
        <v>95</v>
      </c>
      <c r="D88" s="70" t="str">
        <f>D82</f>
        <v>#ERROR!</v>
      </c>
      <c r="E88" s="87">
        <v>168.0</v>
      </c>
      <c r="F88" s="101">
        <v>152.0</v>
      </c>
      <c r="G88" s="32">
        <v>142.0</v>
      </c>
    </row>
    <row r="89" ht="15.75" customHeight="1">
      <c r="A89" s="17" t="s">
        <v>29</v>
      </c>
      <c r="B89" s="18" t="s">
        <v>30</v>
      </c>
      <c r="C89" s="66" t="s">
        <v>93</v>
      </c>
      <c r="D89" s="108" t="str">
        <f>(D90)/D91</f>
        <v>#ERROR!</v>
      </c>
      <c r="E89" s="111">
        <v>0.891566265060241</v>
      </c>
      <c r="F89" s="111">
        <v>0.8874172185430463</v>
      </c>
      <c r="G89" s="44">
        <f>G90/G91</f>
        <v>0.9370629371</v>
      </c>
    </row>
    <row r="90" ht="15.75" customHeight="1">
      <c r="A90" s="30"/>
      <c r="B90" s="30"/>
      <c r="C90" s="69" t="s">
        <v>94</v>
      </c>
      <c r="D90" s="70" t="str">
        <f>[1]JARRIO!AU14</f>
        <v>#ERROR!</v>
      </c>
      <c r="E90" s="84">
        <v>148.0</v>
      </c>
      <c r="F90" s="80">
        <v>134.0</v>
      </c>
      <c r="G90" s="32">
        <v>134.0</v>
      </c>
    </row>
    <row r="91" ht="15.75" customHeight="1">
      <c r="A91" s="33"/>
      <c r="B91" s="33"/>
      <c r="C91" s="69" t="s">
        <v>95</v>
      </c>
      <c r="D91" s="70" t="str">
        <f>D52</f>
        <v>#ERROR!</v>
      </c>
      <c r="E91" s="87">
        <v>166.0</v>
      </c>
      <c r="F91" s="101">
        <v>151.0</v>
      </c>
      <c r="G91" s="32">
        <v>143.0</v>
      </c>
    </row>
    <row r="92" ht="15.75" customHeight="1">
      <c r="A92" s="17" t="s">
        <v>27</v>
      </c>
      <c r="B92" s="18" t="s">
        <v>28</v>
      </c>
      <c r="C92" s="66" t="s">
        <v>93</v>
      </c>
      <c r="D92" s="108" t="str">
        <f>(D93)/D94</f>
        <v>#ERROR!</v>
      </c>
      <c r="E92" s="111">
        <v>0.6428571428571429</v>
      </c>
      <c r="F92" s="111">
        <v>0.6513157894736842</v>
      </c>
      <c r="G92" s="44">
        <f>G93/G94</f>
        <v>0.7112676056</v>
      </c>
    </row>
    <row r="93" ht="15.75" customHeight="1">
      <c r="A93" s="30"/>
      <c r="B93" s="30"/>
      <c r="C93" s="69" t="s">
        <v>94</v>
      </c>
      <c r="D93" s="70" t="str">
        <f>[1]JARRIO!AV14</f>
        <v>#ERROR!</v>
      </c>
      <c r="E93" s="84">
        <v>108.0</v>
      </c>
      <c r="F93" s="80">
        <v>99.0</v>
      </c>
      <c r="G93" s="32">
        <v>101.0</v>
      </c>
    </row>
    <row r="94" ht="15.75" customHeight="1">
      <c r="A94" s="33"/>
      <c r="B94" s="33"/>
      <c r="C94" s="69" t="s">
        <v>95</v>
      </c>
      <c r="D94" s="70" t="str">
        <f>D82</f>
        <v>#ERROR!</v>
      </c>
      <c r="E94" s="87">
        <v>168.0</v>
      </c>
      <c r="F94" s="101">
        <v>152.0</v>
      </c>
      <c r="G94" s="32">
        <v>142.0</v>
      </c>
    </row>
    <row r="95" ht="15.75" customHeight="1">
      <c r="G95" s="9"/>
    </row>
    <row r="96" ht="15.75" customHeight="1">
      <c r="G96" s="9"/>
    </row>
    <row r="97" ht="15.75" customHeight="1">
      <c r="G97" s="9"/>
    </row>
    <row r="98" ht="15.75" customHeight="1">
      <c r="G98" s="9"/>
    </row>
    <row r="99" ht="15.75" customHeight="1">
      <c r="G99" s="9"/>
    </row>
    <row r="100" ht="15.75" customHeight="1">
      <c r="G100" s="9"/>
    </row>
    <row r="101" ht="15.75" customHeight="1">
      <c r="G101" s="9"/>
    </row>
    <row r="102" ht="15.75" customHeight="1">
      <c r="G102" s="9"/>
    </row>
    <row r="103" ht="15.75" customHeight="1">
      <c r="G103" s="9"/>
    </row>
    <row r="104" ht="15.75" customHeight="1">
      <c r="G104" s="9"/>
    </row>
    <row r="105" ht="15.75" customHeight="1">
      <c r="G105" s="9"/>
    </row>
    <row r="106" ht="15.75" customHeight="1">
      <c r="G106" s="9"/>
    </row>
    <row r="107" ht="15.75" customHeight="1">
      <c r="G107" s="9"/>
    </row>
    <row r="108" ht="15.75" customHeight="1">
      <c r="G108" s="9"/>
    </row>
    <row r="109" ht="15.75" customHeight="1">
      <c r="G109" s="9"/>
    </row>
    <row r="110" ht="15.75" customHeight="1">
      <c r="G110" s="9"/>
    </row>
    <row r="111" ht="15.75" customHeight="1">
      <c r="G111" s="9"/>
    </row>
    <row r="112" ht="15.75" customHeight="1">
      <c r="G112" s="9"/>
    </row>
    <row r="113" ht="15.75" customHeight="1">
      <c r="G113" s="9"/>
    </row>
    <row r="114" ht="15.75" customHeight="1">
      <c r="G114" s="9"/>
    </row>
    <row r="115" ht="15.75" customHeight="1">
      <c r="G115" s="9"/>
    </row>
    <row r="116" ht="15.75" customHeight="1">
      <c r="G116" s="9"/>
    </row>
    <row r="117" ht="15.75" customHeight="1">
      <c r="G117" s="9"/>
    </row>
    <row r="118" ht="15.75" customHeight="1">
      <c r="G118" s="9"/>
    </row>
    <row r="119" ht="15.75" customHeight="1">
      <c r="G119" s="9"/>
    </row>
    <row r="120" ht="15.75" customHeight="1">
      <c r="G120" s="9"/>
    </row>
    <row r="121" ht="15.75" customHeight="1">
      <c r="G121" s="9"/>
    </row>
    <row r="122" ht="15.75" customHeight="1">
      <c r="G122" s="9"/>
    </row>
    <row r="123" ht="15.75" customHeight="1">
      <c r="G123" s="9"/>
    </row>
    <row r="124" ht="15.75" customHeight="1">
      <c r="G124" s="9"/>
    </row>
    <row r="125" ht="15.75" customHeight="1">
      <c r="G125" s="9"/>
    </row>
    <row r="126" ht="15.75" customHeight="1">
      <c r="G126" s="9"/>
    </row>
    <row r="127" ht="15.75" customHeight="1">
      <c r="G127" s="9"/>
    </row>
    <row r="128" ht="15.75" customHeight="1">
      <c r="G128" s="9"/>
    </row>
    <row r="129" ht="15.75" customHeight="1">
      <c r="G129" s="9"/>
    </row>
    <row r="130" ht="15.75" customHeight="1">
      <c r="G130" s="9"/>
    </row>
    <row r="131" ht="15.75" customHeight="1">
      <c r="G131" s="9"/>
    </row>
    <row r="132" ht="15.75" customHeight="1">
      <c r="G132" s="9"/>
    </row>
    <row r="133" ht="15.75" customHeight="1">
      <c r="G133" s="9"/>
    </row>
    <row r="134" ht="15.75" customHeight="1">
      <c r="G134" s="9"/>
    </row>
    <row r="135" ht="15.75" customHeight="1">
      <c r="G135" s="9"/>
    </row>
    <row r="136" ht="15.75" customHeight="1">
      <c r="G136" s="9"/>
    </row>
    <row r="137" ht="15.75" customHeight="1">
      <c r="G137" s="9"/>
    </row>
    <row r="138" ht="15.75" customHeight="1">
      <c r="G138" s="9"/>
    </row>
    <row r="139" ht="15.75" customHeight="1">
      <c r="G139" s="9"/>
    </row>
    <row r="140" ht="15.75" customHeight="1">
      <c r="G140" s="9"/>
    </row>
    <row r="141" ht="15.75" customHeight="1">
      <c r="G141" s="9"/>
    </row>
    <row r="142" ht="15.75" customHeight="1">
      <c r="G142" s="9"/>
    </row>
    <row r="143" ht="15.75" customHeight="1">
      <c r="G143" s="9"/>
    </row>
    <row r="144" ht="15.75" customHeight="1">
      <c r="G144" s="9"/>
    </row>
    <row r="145" ht="15.75" customHeight="1">
      <c r="G145" s="9"/>
    </row>
    <row r="146" ht="15.75" customHeight="1">
      <c r="G146" s="9"/>
    </row>
    <row r="147" ht="15.75" customHeight="1">
      <c r="G147" s="9"/>
    </row>
    <row r="148" ht="15.75" customHeight="1">
      <c r="G148" s="9"/>
    </row>
    <row r="149" ht="15.75" customHeight="1">
      <c r="G149" s="9"/>
    </row>
    <row r="150" ht="15.75" customHeight="1">
      <c r="G150" s="9"/>
    </row>
    <row r="151" ht="15.75" customHeight="1">
      <c r="G151" s="9"/>
    </row>
    <row r="152" ht="15.75" customHeight="1">
      <c r="G152" s="9"/>
    </row>
    <row r="153" ht="15.75" customHeight="1">
      <c r="G153" s="9"/>
    </row>
    <row r="154" ht="15.75" customHeight="1">
      <c r="G154" s="9"/>
    </row>
    <row r="155" ht="15.75" customHeight="1">
      <c r="G155" s="9"/>
    </row>
    <row r="156" ht="15.75" customHeight="1">
      <c r="G156" s="9"/>
    </row>
    <row r="157" ht="15.75" customHeight="1">
      <c r="G157" s="9"/>
    </row>
    <row r="158" ht="15.75" customHeight="1">
      <c r="G158" s="9"/>
    </row>
    <row r="159" ht="15.75" customHeight="1">
      <c r="G159" s="9"/>
    </row>
    <row r="160" ht="15.75" customHeight="1">
      <c r="G160" s="9"/>
    </row>
    <row r="161" ht="15.75" customHeight="1">
      <c r="G161" s="9"/>
    </row>
    <row r="162" ht="15.75" customHeight="1">
      <c r="G162" s="9"/>
    </row>
    <row r="163" ht="15.75" customHeight="1">
      <c r="G163" s="9"/>
    </row>
    <row r="164" ht="15.75" customHeight="1">
      <c r="G164" s="9"/>
    </row>
    <row r="165" ht="15.75" customHeight="1">
      <c r="G165" s="9"/>
    </row>
    <row r="166" ht="15.75" customHeight="1">
      <c r="G166" s="9"/>
    </row>
    <row r="167" ht="15.75" customHeight="1">
      <c r="G167" s="9"/>
    </row>
    <row r="168" ht="15.75" customHeight="1">
      <c r="G168" s="9"/>
    </row>
    <row r="169" ht="15.75" customHeight="1">
      <c r="G169" s="9"/>
    </row>
    <row r="170" ht="15.75" customHeight="1">
      <c r="G170" s="9"/>
    </row>
    <row r="171" ht="15.75" customHeight="1">
      <c r="G171" s="9"/>
    </row>
    <row r="172" ht="15.75" customHeight="1">
      <c r="G172" s="9"/>
    </row>
    <row r="173" ht="15.75" customHeight="1">
      <c r="G173" s="9"/>
    </row>
    <row r="174" ht="15.75" customHeight="1">
      <c r="G174" s="9"/>
    </row>
    <row r="175" ht="15.75" customHeight="1">
      <c r="G175" s="9"/>
    </row>
    <row r="176" ht="15.75" customHeight="1">
      <c r="G176" s="9"/>
    </row>
    <row r="177" ht="15.75" customHeight="1">
      <c r="G177" s="9"/>
    </row>
    <row r="178" ht="15.75" customHeight="1">
      <c r="G178" s="9"/>
    </row>
    <row r="179" ht="15.75" customHeight="1">
      <c r="G179" s="9"/>
    </row>
    <row r="180" ht="15.75" customHeight="1">
      <c r="G180" s="9"/>
    </row>
    <row r="181" ht="15.75" customHeight="1">
      <c r="G181" s="9"/>
    </row>
    <row r="182" ht="15.75" customHeight="1">
      <c r="G182" s="9"/>
    </row>
    <row r="183" ht="15.75" customHeight="1">
      <c r="G183" s="9"/>
    </row>
    <row r="184" ht="15.75" customHeight="1">
      <c r="G184" s="9"/>
    </row>
    <row r="185" ht="15.75" customHeight="1">
      <c r="G185" s="9"/>
    </row>
    <row r="186" ht="15.75" customHeight="1">
      <c r="G186" s="9"/>
    </row>
    <row r="187" ht="15.75" customHeight="1">
      <c r="G187" s="9"/>
    </row>
    <row r="188" ht="15.75" customHeight="1">
      <c r="G188" s="9"/>
    </row>
    <row r="189" ht="15.75" customHeight="1">
      <c r="G189" s="9"/>
    </row>
    <row r="190" ht="15.75" customHeight="1">
      <c r="G190" s="9"/>
    </row>
    <row r="191" ht="15.75" customHeight="1">
      <c r="G191" s="9"/>
    </row>
    <row r="192" ht="15.75" customHeight="1">
      <c r="G192" s="9"/>
    </row>
    <row r="193" ht="15.75" customHeight="1">
      <c r="G193" s="9"/>
    </row>
    <row r="194" ht="15.75" customHeight="1">
      <c r="G194" s="9"/>
    </row>
    <row r="195" ht="15.75" customHeight="1">
      <c r="G195" s="9"/>
    </row>
    <row r="196" ht="15.75" customHeight="1">
      <c r="G196" s="9"/>
    </row>
    <row r="197" ht="15.75" customHeight="1">
      <c r="G197" s="9"/>
    </row>
    <row r="198" ht="15.75" customHeight="1">
      <c r="G198" s="9"/>
    </row>
    <row r="199" ht="15.75" customHeight="1">
      <c r="G199" s="9"/>
    </row>
    <row r="200" ht="15.75" customHeight="1">
      <c r="G200" s="9"/>
    </row>
    <row r="201" ht="15.75" customHeight="1">
      <c r="G201" s="9"/>
    </row>
    <row r="202" ht="15.75" customHeight="1">
      <c r="G202" s="9"/>
    </row>
    <row r="203" ht="15.75" customHeight="1">
      <c r="G203" s="9"/>
    </row>
    <row r="204" ht="15.75" customHeight="1">
      <c r="G204" s="9"/>
    </row>
    <row r="205" ht="15.75" customHeight="1">
      <c r="G205" s="9"/>
    </row>
    <row r="206" ht="15.75" customHeight="1">
      <c r="G206" s="9"/>
    </row>
    <row r="207" ht="15.75" customHeight="1">
      <c r="G207" s="9"/>
    </row>
    <row r="208" ht="15.75" customHeight="1">
      <c r="G208" s="9"/>
    </row>
    <row r="209" ht="15.75" customHeight="1">
      <c r="G209" s="9"/>
    </row>
    <row r="210" ht="15.75" customHeight="1">
      <c r="G210" s="9"/>
    </row>
    <row r="211" ht="15.75" customHeight="1">
      <c r="G211" s="9"/>
    </row>
    <row r="212" ht="15.75" customHeight="1">
      <c r="G212" s="9"/>
    </row>
    <row r="213" ht="15.75" customHeight="1">
      <c r="G213" s="9"/>
    </row>
    <row r="214" ht="15.75" customHeight="1">
      <c r="G214" s="9"/>
    </row>
    <row r="215" ht="15.75" customHeight="1">
      <c r="G215" s="9"/>
    </row>
    <row r="216" ht="15.75" customHeight="1">
      <c r="G216" s="9"/>
    </row>
    <row r="217" ht="15.75" customHeight="1">
      <c r="G217" s="9"/>
    </row>
    <row r="218" ht="15.75" customHeight="1">
      <c r="G218" s="9"/>
    </row>
    <row r="219" ht="15.75" customHeight="1">
      <c r="G219" s="9"/>
    </row>
    <row r="220" ht="15.75" customHeight="1">
      <c r="G220" s="9"/>
    </row>
    <row r="221" ht="15.75" customHeight="1">
      <c r="G221" s="9"/>
    </row>
    <row r="222" ht="15.75" customHeight="1">
      <c r="G222" s="9"/>
    </row>
    <row r="223" ht="15.75" customHeight="1">
      <c r="G223" s="9"/>
    </row>
    <row r="224" ht="15.75" customHeight="1">
      <c r="G224" s="9"/>
    </row>
    <row r="225" ht="15.75" customHeight="1">
      <c r="G225" s="9"/>
    </row>
    <row r="226" ht="15.75" customHeight="1">
      <c r="G226" s="9"/>
    </row>
    <row r="227" ht="15.75" customHeight="1">
      <c r="G227" s="9"/>
    </row>
    <row r="228" ht="15.75" customHeight="1">
      <c r="G228" s="9"/>
    </row>
    <row r="229" ht="15.75" customHeight="1">
      <c r="G229" s="9"/>
    </row>
    <row r="230" ht="15.75" customHeight="1">
      <c r="G230" s="9"/>
    </row>
    <row r="231" ht="15.75" customHeight="1">
      <c r="G231" s="9"/>
    </row>
    <row r="232" ht="15.75" customHeight="1">
      <c r="G232" s="9"/>
    </row>
    <row r="233" ht="15.75" customHeight="1">
      <c r="G233" s="9"/>
    </row>
    <row r="234" ht="15.75" customHeight="1">
      <c r="G234" s="9"/>
    </row>
    <row r="235" ht="15.75" customHeight="1">
      <c r="G235" s="9"/>
    </row>
    <row r="236" ht="15.75" customHeight="1">
      <c r="G236" s="9"/>
    </row>
    <row r="237" ht="15.75" customHeight="1">
      <c r="G237" s="9"/>
    </row>
    <row r="238" ht="15.75" customHeight="1">
      <c r="G238" s="9"/>
    </row>
    <row r="239" ht="15.75" customHeight="1">
      <c r="G239" s="9"/>
    </row>
    <row r="240" ht="15.75" customHeight="1">
      <c r="G240" s="9"/>
    </row>
    <row r="241" ht="15.75" customHeight="1">
      <c r="G241" s="9"/>
    </row>
    <row r="242" ht="15.75" customHeight="1">
      <c r="G242" s="9"/>
    </row>
    <row r="243" ht="15.75" customHeight="1">
      <c r="G243" s="9"/>
    </row>
    <row r="244" ht="15.75" customHeight="1">
      <c r="G244" s="9"/>
    </row>
    <row r="245" ht="15.75" customHeight="1">
      <c r="G245" s="9"/>
    </row>
    <row r="246" ht="15.75" customHeight="1">
      <c r="G246" s="9"/>
    </row>
    <row r="247" ht="15.75" customHeight="1">
      <c r="G247" s="9"/>
    </row>
    <row r="248" ht="15.75" customHeight="1">
      <c r="G248" s="9"/>
    </row>
    <row r="249" ht="15.75" customHeight="1">
      <c r="G249" s="9"/>
    </row>
    <row r="250" ht="15.75" customHeight="1">
      <c r="G250" s="9"/>
    </row>
    <row r="251" ht="15.75" customHeight="1">
      <c r="G251" s="9"/>
    </row>
    <row r="252" ht="15.75" customHeight="1">
      <c r="G252" s="9"/>
    </row>
    <row r="253" ht="15.75" customHeight="1">
      <c r="G253" s="9"/>
    </row>
    <row r="254" ht="15.75" customHeight="1">
      <c r="G254" s="9"/>
    </row>
    <row r="255" ht="15.75" customHeight="1">
      <c r="G255" s="9"/>
    </row>
    <row r="256" ht="15.75" customHeight="1">
      <c r="G256" s="9"/>
    </row>
    <row r="257" ht="15.75" customHeight="1">
      <c r="G257" s="9"/>
    </row>
    <row r="258" ht="15.75" customHeight="1">
      <c r="G258" s="9"/>
    </row>
    <row r="259" ht="15.75" customHeight="1">
      <c r="G259" s="9"/>
    </row>
    <row r="260" ht="15.75" customHeight="1">
      <c r="G260" s="9"/>
    </row>
    <row r="261" ht="15.75" customHeight="1">
      <c r="G261" s="9"/>
    </row>
    <row r="262" ht="15.75" customHeight="1">
      <c r="G262" s="9"/>
    </row>
    <row r="263" ht="15.75" customHeight="1">
      <c r="G263" s="9"/>
    </row>
    <row r="264" ht="15.75" customHeight="1">
      <c r="G264" s="9"/>
    </row>
    <row r="265" ht="15.75" customHeight="1">
      <c r="G265" s="9"/>
    </row>
    <row r="266" ht="15.75" customHeight="1">
      <c r="G266" s="9"/>
    </row>
    <row r="267" ht="15.75" customHeight="1">
      <c r="G267" s="9"/>
    </row>
    <row r="268" ht="15.75" customHeight="1">
      <c r="G268" s="9"/>
    </row>
    <row r="269" ht="15.75" customHeight="1">
      <c r="G269" s="9"/>
    </row>
    <row r="270" ht="15.75" customHeight="1">
      <c r="G270" s="9"/>
    </row>
    <row r="271" ht="15.75" customHeight="1">
      <c r="G271" s="9"/>
    </row>
    <row r="272" ht="15.75" customHeight="1">
      <c r="G272" s="9"/>
    </row>
    <row r="273" ht="15.75" customHeight="1">
      <c r="G273" s="9"/>
    </row>
    <row r="274" ht="15.75" customHeight="1">
      <c r="G274" s="9"/>
    </row>
    <row r="275" ht="15.75" customHeight="1">
      <c r="G275" s="9"/>
    </row>
    <row r="276" ht="15.75" customHeight="1">
      <c r="G276" s="9"/>
    </row>
    <row r="277" ht="15.75" customHeight="1">
      <c r="G277" s="9"/>
    </row>
    <row r="278" ht="15.75" customHeight="1">
      <c r="G278" s="9"/>
    </row>
    <row r="279" ht="15.75" customHeight="1">
      <c r="G279" s="9"/>
    </row>
    <row r="280" ht="15.75" customHeight="1">
      <c r="G280" s="9"/>
    </row>
    <row r="281" ht="15.75" customHeight="1">
      <c r="G281" s="9"/>
    </row>
    <row r="282" ht="15.75" customHeight="1">
      <c r="G282" s="9"/>
    </row>
    <row r="283" ht="15.75" customHeight="1">
      <c r="G283" s="9"/>
    </row>
    <row r="284" ht="15.75" customHeight="1">
      <c r="G284" s="9"/>
    </row>
    <row r="285" ht="15.75" customHeight="1">
      <c r="G285" s="9"/>
    </row>
    <row r="286" ht="15.75" customHeight="1">
      <c r="G286" s="9"/>
    </row>
    <row r="287" ht="15.75" customHeight="1">
      <c r="G287" s="9"/>
    </row>
    <row r="288" ht="15.75" customHeight="1">
      <c r="G288" s="9"/>
    </row>
    <row r="289" ht="15.75" customHeight="1">
      <c r="G289" s="9"/>
    </row>
    <row r="290" ht="15.75" customHeight="1">
      <c r="G290" s="9"/>
    </row>
    <row r="291" ht="15.75" customHeight="1">
      <c r="G291" s="9"/>
    </row>
    <row r="292" ht="15.75" customHeight="1">
      <c r="G292" s="9"/>
    </row>
    <row r="293" ht="15.75" customHeight="1">
      <c r="G293" s="9"/>
    </row>
    <row r="294" ht="15.75" customHeight="1">
      <c r="G294" s="9"/>
    </row>
    <row r="295" ht="15.75" customHeight="1">
      <c r="G295" s="9"/>
    </row>
    <row r="296" ht="15.75" customHeight="1">
      <c r="G296" s="9"/>
    </row>
    <row r="297" ht="15.75" customHeight="1">
      <c r="G297" s="9"/>
    </row>
    <row r="298" ht="15.75" customHeight="1">
      <c r="G298" s="9"/>
    </row>
    <row r="299" ht="15.75" customHeight="1">
      <c r="G299" s="9"/>
    </row>
    <row r="300" ht="15.75" customHeight="1">
      <c r="G300" s="9"/>
    </row>
    <row r="301" ht="15.75" customHeight="1">
      <c r="G301" s="9"/>
    </row>
    <row r="302" ht="15.75" customHeight="1">
      <c r="G302" s="9"/>
    </row>
    <row r="303" ht="15.75" customHeight="1">
      <c r="G303" s="9"/>
    </row>
    <row r="304" ht="15.75" customHeight="1">
      <c r="G304" s="9"/>
    </row>
    <row r="305" ht="15.75" customHeight="1">
      <c r="G305" s="9"/>
    </row>
    <row r="306" ht="15.75" customHeight="1">
      <c r="G306" s="9"/>
    </row>
    <row r="307" ht="15.75" customHeight="1">
      <c r="G307" s="9"/>
    </row>
    <row r="308" ht="15.75" customHeight="1">
      <c r="G308" s="9"/>
    </row>
    <row r="309" ht="15.75" customHeight="1">
      <c r="G309" s="9"/>
    </row>
    <row r="310" ht="15.75" customHeight="1">
      <c r="G310" s="9"/>
    </row>
    <row r="311" ht="15.75" customHeight="1">
      <c r="G311" s="9"/>
    </row>
    <row r="312" ht="15.75" customHeight="1">
      <c r="G312" s="9"/>
    </row>
    <row r="313" ht="15.75" customHeight="1">
      <c r="G313" s="9"/>
    </row>
    <row r="314" ht="15.75" customHeight="1">
      <c r="G314" s="9"/>
    </row>
    <row r="315" ht="15.75" customHeight="1">
      <c r="G315" s="9"/>
    </row>
    <row r="316" ht="15.75" customHeight="1">
      <c r="G316" s="9"/>
    </row>
    <row r="317" ht="15.75" customHeight="1">
      <c r="G317" s="9"/>
    </row>
    <row r="318" ht="15.75" customHeight="1">
      <c r="G318" s="9"/>
    </row>
    <row r="319" ht="15.75" customHeight="1">
      <c r="G319" s="9"/>
    </row>
    <row r="320" ht="15.75" customHeight="1">
      <c r="G320" s="9"/>
    </row>
    <row r="321" ht="15.75" customHeight="1">
      <c r="G321" s="9"/>
    </row>
    <row r="322" ht="15.75" customHeight="1">
      <c r="G322" s="9"/>
    </row>
    <row r="323" ht="15.75" customHeight="1">
      <c r="G323" s="9"/>
    </row>
    <row r="324" ht="15.75" customHeight="1">
      <c r="G324" s="9"/>
    </row>
    <row r="325" ht="15.75" customHeight="1">
      <c r="G325" s="9"/>
    </row>
    <row r="326" ht="15.75" customHeight="1">
      <c r="G326" s="9"/>
    </row>
    <row r="327" ht="15.75" customHeight="1">
      <c r="G327" s="9"/>
    </row>
    <row r="328" ht="15.75" customHeight="1">
      <c r="G328" s="9"/>
    </row>
    <row r="329" ht="15.75" customHeight="1">
      <c r="G329" s="9"/>
    </row>
    <row r="330" ht="15.75" customHeight="1">
      <c r="G330" s="9"/>
    </row>
    <row r="331" ht="15.75" customHeight="1">
      <c r="G331" s="9"/>
    </row>
    <row r="332" ht="15.75" customHeight="1">
      <c r="G332" s="9"/>
    </row>
    <row r="333" ht="15.75" customHeight="1">
      <c r="G333" s="9"/>
    </row>
    <row r="334" ht="15.75" customHeight="1">
      <c r="G334" s="9"/>
    </row>
    <row r="335" ht="15.75" customHeight="1">
      <c r="G335" s="9"/>
    </row>
    <row r="336" ht="15.75" customHeight="1">
      <c r="G336" s="9"/>
    </row>
    <row r="337" ht="15.75" customHeight="1">
      <c r="G337" s="9"/>
    </row>
    <row r="338" ht="15.75" customHeight="1">
      <c r="G338" s="9"/>
    </row>
    <row r="339" ht="15.75" customHeight="1">
      <c r="G339" s="9"/>
    </row>
    <row r="340" ht="15.75" customHeight="1">
      <c r="G340" s="9"/>
    </row>
    <row r="341" ht="15.75" customHeight="1">
      <c r="G341" s="9"/>
    </row>
    <row r="342" ht="15.75" customHeight="1">
      <c r="G342" s="9"/>
    </row>
    <row r="343" ht="15.75" customHeight="1">
      <c r="G343" s="9"/>
    </row>
    <row r="344" ht="15.75" customHeight="1">
      <c r="G344" s="9"/>
    </row>
    <row r="345" ht="15.75" customHeight="1">
      <c r="G345" s="9"/>
    </row>
    <row r="346" ht="15.75" customHeight="1">
      <c r="G346" s="9"/>
    </row>
    <row r="347" ht="15.75" customHeight="1">
      <c r="G347" s="9"/>
    </row>
    <row r="348" ht="15.75" customHeight="1">
      <c r="G348" s="9"/>
    </row>
    <row r="349" ht="15.75" customHeight="1">
      <c r="G349" s="9"/>
    </row>
    <row r="350" ht="15.75" customHeight="1">
      <c r="G350" s="9"/>
    </row>
    <row r="351" ht="15.75" customHeight="1">
      <c r="G351" s="9"/>
    </row>
    <row r="352" ht="15.75" customHeight="1">
      <c r="G352" s="9"/>
    </row>
    <row r="353" ht="15.75" customHeight="1">
      <c r="G353" s="9"/>
    </row>
    <row r="354" ht="15.75" customHeight="1">
      <c r="G354" s="9"/>
    </row>
    <row r="355" ht="15.75" customHeight="1">
      <c r="G355" s="9"/>
    </row>
    <row r="356" ht="15.75" customHeight="1">
      <c r="G356" s="9"/>
    </row>
    <row r="357" ht="15.75" customHeight="1">
      <c r="G357" s="9"/>
    </row>
    <row r="358" ht="15.75" customHeight="1">
      <c r="G358" s="9"/>
    </row>
    <row r="359" ht="15.75" customHeight="1">
      <c r="G359" s="9"/>
    </row>
    <row r="360" ht="15.75" customHeight="1">
      <c r="G360" s="9"/>
    </row>
    <row r="361" ht="15.75" customHeight="1">
      <c r="G361" s="9"/>
    </row>
    <row r="362" ht="15.75" customHeight="1">
      <c r="G362" s="9"/>
    </row>
    <row r="363" ht="15.75" customHeight="1">
      <c r="G363" s="9"/>
    </row>
    <row r="364" ht="15.75" customHeight="1">
      <c r="G364" s="9"/>
    </row>
    <row r="365" ht="15.75" customHeight="1">
      <c r="G365" s="9"/>
    </row>
    <row r="366" ht="15.75" customHeight="1">
      <c r="G366" s="9"/>
    </row>
    <row r="367" ht="15.75" customHeight="1">
      <c r="G367" s="9"/>
    </row>
    <row r="368" ht="15.75" customHeight="1">
      <c r="G368" s="9"/>
    </row>
    <row r="369" ht="15.75" customHeight="1">
      <c r="G369" s="9"/>
    </row>
    <row r="370" ht="15.75" customHeight="1">
      <c r="G370" s="9"/>
    </row>
    <row r="371" ht="15.75" customHeight="1">
      <c r="G371" s="9"/>
    </row>
    <row r="372" ht="15.75" customHeight="1">
      <c r="G372" s="9"/>
    </row>
    <row r="373" ht="15.75" customHeight="1">
      <c r="G373" s="9"/>
    </row>
    <row r="374" ht="15.75" customHeight="1">
      <c r="G374" s="9"/>
    </row>
    <row r="375" ht="15.75" customHeight="1">
      <c r="G375" s="9"/>
    </row>
    <row r="376" ht="15.75" customHeight="1">
      <c r="G376" s="9"/>
    </row>
    <row r="377" ht="15.75" customHeight="1">
      <c r="G377" s="9"/>
    </row>
    <row r="378" ht="15.75" customHeight="1">
      <c r="G378" s="9"/>
    </row>
    <row r="379" ht="15.75" customHeight="1">
      <c r="G379" s="9"/>
    </row>
    <row r="380" ht="15.75" customHeight="1">
      <c r="G380" s="9"/>
    </row>
    <row r="381" ht="15.75" customHeight="1">
      <c r="G381" s="9"/>
    </row>
    <row r="382" ht="15.75" customHeight="1">
      <c r="G382" s="9"/>
    </row>
    <row r="383" ht="15.75" customHeight="1">
      <c r="G383" s="9"/>
    </row>
    <row r="384" ht="15.75" customHeight="1">
      <c r="G384" s="9"/>
    </row>
    <row r="385" ht="15.75" customHeight="1">
      <c r="G385" s="9"/>
    </row>
    <row r="386" ht="15.75" customHeight="1">
      <c r="G386" s="9"/>
    </row>
    <row r="387" ht="15.75" customHeight="1">
      <c r="G387" s="9"/>
    </row>
    <row r="388" ht="15.75" customHeight="1">
      <c r="G388" s="9"/>
    </row>
    <row r="389" ht="15.75" customHeight="1">
      <c r="G389" s="9"/>
    </row>
    <row r="390" ht="15.75" customHeight="1">
      <c r="G390" s="9"/>
    </row>
    <row r="391" ht="15.75" customHeight="1">
      <c r="G391" s="9"/>
    </row>
    <row r="392" ht="15.75" customHeight="1">
      <c r="G392" s="9"/>
    </row>
    <row r="393" ht="15.75" customHeight="1">
      <c r="G393" s="9"/>
    </row>
    <row r="394" ht="15.75" customHeight="1">
      <c r="G394" s="9"/>
    </row>
    <row r="395" ht="15.75" customHeight="1">
      <c r="G395" s="9"/>
    </row>
    <row r="396" ht="15.75" customHeight="1">
      <c r="G396" s="9"/>
    </row>
    <row r="397" ht="15.75" customHeight="1">
      <c r="G397" s="9"/>
    </row>
    <row r="398" ht="15.75" customHeight="1">
      <c r="G398" s="9"/>
    </row>
    <row r="399" ht="15.75" customHeight="1">
      <c r="G399" s="9"/>
    </row>
    <row r="400" ht="15.75" customHeight="1">
      <c r="G400" s="9"/>
    </row>
    <row r="401" ht="15.75" customHeight="1">
      <c r="G401" s="9"/>
    </row>
    <row r="402" ht="15.75" customHeight="1">
      <c r="G402" s="9"/>
    </row>
    <row r="403" ht="15.75" customHeight="1">
      <c r="G403" s="9"/>
    </row>
    <row r="404" ht="15.75" customHeight="1">
      <c r="G404" s="9"/>
    </row>
    <row r="405" ht="15.75" customHeight="1">
      <c r="G405" s="9"/>
    </row>
    <row r="406" ht="15.75" customHeight="1">
      <c r="G406" s="9"/>
    </row>
    <row r="407" ht="15.75" customHeight="1">
      <c r="G407" s="9"/>
    </row>
    <row r="408" ht="15.75" customHeight="1">
      <c r="G408" s="9"/>
    </row>
    <row r="409" ht="15.75" customHeight="1">
      <c r="G409" s="9"/>
    </row>
    <row r="410" ht="15.75" customHeight="1">
      <c r="G410" s="9"/>
    </row>
    <row r="411" ht="15.75" customHeight="1">
      <c r="G411" s="9"/>
    </row>
    <row r="412" ht="15.75" customHeight="1">
      <c r="G412" s="9"/>
    </row>
    <row r="413" ht="15.75" customHeight="1">
      <c r="G413" s="9"/>
    </row>
    <row r="414" ht="15.75" customHeight="1">
      <c r="G414" s="9"/>
    </row>
    <row r="415" ht="15.75" customHeight="1">
      <c r="G415" s="9"/>
    </row>
    <row r="416" ht="15.75" customHeight="1">
      <c r="G416" s="9"/>
    </row>
    <row r="417" ht="15.75" customHeight="1">
      <c r="G417" s="9"/>
    </row>
    <row r="418" ht="15.75" customHeight="1">
      <c r="G418" s="9"/>
    </row>
    <row r="419" ht="15.75" customHeight="1">
      <c r="G419" s="9"/>
    </row>
    <row r="420" ht="15.75" customHeight="1">
      <c r="G420" s="9"/>
    </row>
    <row r="421" ht="15.75" customHeight="1">
      <c r="G421" s="9"/>
    </row>
    <row r="422" ht="15.75" customHeight="1">
      <c r="G422" s="9"/>
    </row>
    <row r="423" ht="15.75" customHeight="1">
      <c r="G423" s="9"/>
    </row>
    <row r="424" ht="15.75" customHeight="1">
      <c r="G424" s="9"/>
    </row>
    <row r="425" ht="15.75" customHeight="1">
      <c r="G425" s="9"/>
    </row>
    <row r="426" ht="15.75" customHeight="1">
      <c r="G426" s="9"/>
    </row>
    <row r="427" ht="15.75" customHeight="1">
      <c r="G427" s="9"/>
    </row>
    <row r="428" ht="15.75" customHeight="1">
      <c r="G428" s="9"/>
    </row>
    <row r="429" ht="15.75" customHeight="1">
      <c r="G429" s="9"/>
    </row>
    <row r="430" ht="15.75" customHeight="1">
      <c r="G430" s="9"/>
    </row>
    <row r="431" ht="15.75" customHeight="1">
      <c r="G431" s="9"/>
    </row>
    <row r="432" ht="15.75" customHeight="1">
      <c r="G432" s="9"/>
    </row>
    <row r="433" ht="15.75" customHeight="1">
      <c r="G433" s="9"/>
    </row>
    <row r="434" ht="15.75" customHeight="1">
      <c r="G434" s="9"/>
    </row>
    <row r="435" ht="15.75" customHeight="1">
      <c r="G435" s="9"/>
    </row>
    <row r="436" ht="15.75" customHeight="1">
      <c r="G436" s="9"/>
    </row>
    <row r="437" ht="15.75" customHeight="1">
      <c r="G437" s="9"/>
    </row>
    <row r="438" ht="15.75" customHeight="1">
      <c r="G438" s="9"/>
    </row>
    <row r="439" ht="15.75" customHeight="1">
      <c r="G439" s="9"/>
    </row>
    <row r="440" ht="15.75" customHeight="1">
      <c r="G440" s="9"/>
    </row>
    <row r="441" ht="15.75" customHeight="1">
      <c r="G441" s="9"/>
    </row>
    <row r="442" ht="15.75" customHeight="1">
      <c r="G442" s="9"/>
    </row>
    <row r="443" ht="15.75" customHeight="1">
      <c r="G443" s="9"/>
    </row>
    <row r="444" ht="15.75" customHeight="1">
      <c r="G444" s="9"/>
    </row>
    <row r="445" ht="15.75" customHeight="1">
      <c r="G445" s="9"/>
    </row>
    <row r="446" ht="15.75" customHeight="1">
      <c r="G446" s="9"/>
    </row>
    <row r="447" ht="15.75" customHeight="1">
      <c r="G447" s="9"/>
    </row>
    <row r="448" ht="15.75" customHeight="1">
      <c r="G448" s="9"/>
    </row>
    <row r="449" ht="15.75" customHeight="1">
      <c r="G449" s="9"/>
    </row>
    <row r="450" ht="15.75" customHeight="1">
      <c r="G450" s="9"/>
    </row>
    <row r="451" ht="15.75" customHeight="1">
      <c r="G451" s="9"/>
    </row>
    <row r="452" ht="15.75" customHeight="1">
      <c r="G452" s="9"/>
    </row>
    <row r="453" ht="15.75" customHeight="1">
      <c r="G453" s="9"/>
    </row>
    <row r="454" ht="15.75" customHeight="1">
      <c r="G454" s="9"/>
    </row>
    <row r="455" ht="15.75" customHeight="1">
      <c r="G455" s="9"/>
    </row>
    <row r="456" ht="15.75" customHeight="1">
      <c r="G456" s="9"/>
    </row>
    <row r="457" ht="15.75" customHeight="1">
      <c r="G457" s="9"/>
    </row>
    <row r="458" ht="15.75" customHeight="1">
      <c r="G458" s="9"/>
    </row>
    <row r="459" ht="15.75" customHeight="1">
      <c r="G459" s="9"/>
    </row>
    <row r="460" ht="15.75" customHeight="1">
      <c r="G460" s="9"/>
    </row>
    <row r="461" ht="15.75" customHeight="1">
      <c r="G461" s="9"/>
    </row>
    <row r="462" ht="15.75" customHeight="1">
      <c r="G462" s="9"/>
    </row>
    <row r="463" ht="15.75" customHeight="1">
      <c r="G463" s="9"/>
    </row>
    <row r="464" ht="15.75" customHeight="1">
      <c r="G464" s="9"/>
    </row>
    <row r="465" ht="15.75" customHeight="1">
      <c r="G465" s="9"/>
    </row>
    <row r="466" ht="15.75" customHeight="1">
      <c r="G466" s="9"/>
    </row>
    <row r="467" ht="15.75" customHeight="1">
      <c r="G467" s="9"/>
    </row>
    <row r="468" ht="15.75" customHeight="1">
      <c r="G468" s="9"/>
    </row>
    <row r="469" ht="15.75" customHeight="1">
      <c r="G469" s="9"/>
    </row>
    <row r="470" ht="15.75" customHeight="1">
      <c r="G470" s="9"/>
    </row>
    <row r="471" ht="15.75" customHeight="1">
      <c r="G471" s="9"/>
    </row>
    <row r="472" ht="15.75" customHeight="1">
      <c r="G472" s="9"/>
    </row>
    <row r="473" ht="15.75" customHeight="1">
      <c r="G473" s="9"/>
    </row>
    <row r="474" ht="15.75" customHeight="1">
      <c r="G474" s="9"/>
    </row>
    <row r="475" ht="15.75" customHeight="1">
      <c r="G475" s="9"/>
    </row>
    <row r="476" ht="15.75" customHeight="1">
      <c r="G476" s="9"/>
    </row>
    <row r="477" ht="15.75" customHeight="1">
      <c r="G477" s="9"/>
    </row>
    <row r="478" ht="15.75" customHeight="1">
      <c r="G478" s="9"/>
    </row>
    <row r="479" ht="15.75" customHeight="1">
      <c r="G479" s="9"/>
    </row>
    <row r="480" ht="15.75" customHeight="1">
      <c r="G480" s="9"/>
    </row>
    <row r="481" ht="15.75" customHeight="1">
      <c r="G481" s="9"/>
    </row>
    <row r="482" ht="15.75" customHeight="1">
      <c r="G482" s="9"/>
    </row>
    <row r="483" ht="15.75" customHeight="1">
      <c r="G483" s="9"/>
    </row>
    <row r="484" ht="15.75" customHeight="1">
      <c r="G484" s="9"/>
    </row>
    <row r="485" ht="15.75" customHeight="1">
      <c r="G485" s="9"/>
    </row>
    <row r="486" ht="15.75" customHeight="1">
      <c r="G486" s="9"/>
    </row>
    <row r="487" ht="15.75" customHeight="1">
      <c r="G487" s="9"/>
    </row>
    <row r="488" ht="15.75" customHeight="1">
      <c r="G488" s="9"/>
    </row>
    <row r="489" ht="15.75" customHeight="1">
      <c r="G489" s="9"/>
    </row>
    <row r="490" ht="15.75" customHeight="1">
      <c r="G490" s="9"/>
    </row>
    <row r="491" ht="15.75" customHeight="1">
      <c r="G491" s="9"/>
    </row>
    <row r="492" ht="15.75" customHeight="1">
      <c r="G492" s="9"/>
    </row>
    <row r="493" ht="15.75" customHeight="1">
      <c r="G493" s="9"/>
    </row>
    <row r="494" ht="15.75" customHeight="1">
      <c r="G494" s="9"/>
    </row>
    <row r="495" ht="15.75" customHeight="1">
      <c r="G495" s="9"/>
    </row>
    <row r="496" ht="15.75" customHeight="1">
      <c r="G496" s="9"/>
    </row>
    <row r="497" ht="15.75" customHeight="1">
      <c r="G497" s="9"/>
    </row>
    <row r="498" ht="15.75" customHeight="1">
      <c r="G498" s="9"/>
    </row>
    <row r="499" ht="15.75" customHeight="1">
      <c r="G499" s="9"/>
    </row>
    <row r="500" ht="15.75" customHeight="1">
      <c r="G500" s="9"/>
    </row>
    <row r="501" ht="15.75" customHeight="1">
      <c r="G501" s="9"/>
    </row>
    <row r="502" ht="15.75" customHeight="1">
      <c r="G502" s="9"/>
    </row>
    <row r="503" ht="15.75" customHeight="1">
      <c r="G503" s="9"/>
    </row>
    <row r="504" ht="15.75" customHeight="1">
      <c r="G504" s="9"/>
    </row>
    <row r="505" ht="15.75" customHeight="1">
      <c r="G505" s="9"/>
    </row>
    <row r="506" ht="15.75" customHeight="1">
      <c r="G506" s="9"/>
    </row>
    <row r="507" ht="15.75" customHeight="1">
      <c r="G507" s="9"/>
    </row>
    <row r="508" ht="15.75" customHeight="1">
      <c r="G508" s="9"/>
    </row>
    <row r="509" ht="15.75" customHeight="1">
      <c r="G509" s="9"/>
    </row>
    <row r="510" ht="15.75" customHeight="1">
      <c r="G510" s="9"/>
    </row>
    <row r="511" ht="15.75" customHeight="1">
      <c r="G511" s="9"/>
    </row>
    <row r="512" ht="15.75" customHeight="1">
      <c r="G512" s="9"/>
    </row>
    <row r="513" ht="15.75" customHeight="1">
      <c r="G513" s="9"/>
    </row>
    <row r="514" ht="15.75" customHeight="1">
      <c r="G514" s="9"/>
    </row>
    <row r="515" ht="15.75" customHeight="1">
      <c r="G515" s="9"/>
    </row>
    <row r="516" ht="15.75" customHeight="1">
      <c r="G516" s="9"/>
    </row>
    <row r="517" ht="15.75" customHeight="1">
      <c r="G517" s="9"/>
    </row>
    <row r="518" ht="15.75" customHeight="1">
      <c r="G518" s="9"/>
    </row>
    <row r="519" ht="15.75" customHeight="1">
      <c r="G519" s="9"/>
    </row>
    <row r="520" ht="15.75" customHeight="1">
      <c r="G520" s="9"/>
    </row>
    <row r="521" ht="15.75" customHeight="1">
      <c r="G521" s="9"/>
    </row>
    <row r="522" ht="15.75" customHeight="1">
      <c r="G522" s="9"/>
    </row>
    <row r="523" ht="15.75" customHeight="1">
      <c r="G523" s="9"/>
    </row>
    <row r="524" ht="15.75" customHeight="1">
      <c r="G524" s="9"/>
    </row>
    <row r="525" ht="15.75" customHeight="1">
      <c r="G525" s="9"/>
    </row>
    <row r="526" ht="15.75" customHeight="1">
      <c r="G526" s="9"/>
    </row>
    <row r="527" ht="15.75" customHeight="1">
      <c r="G527" s="9"/>
    </row>
    <row r="528" ht="15.75" customHeight="1">
      <c r="G528" s="9"/>
    </row>
    <row r="529" ht="15.75" customHeight="1">
      <c r="G529" s="9"/>
    </row>
    <row r="530" ht="15.75" customHeight="1">
      <c r="G530" s="9"/>
    </row>
    <row r="531" ht="15.75" customHeight="1">
      <c r="G531" s="9"/>
    </row>
    <row r="532" ht="15.75" customHeight="1">
      <c r="G532" s="9"/>
    </row>
    <row r="533" ht="15.75" customHeight="1">
      <c r="G533" s="9"/>
    </row>
    <row r="534" ht="15.75" customHeight="1">
      <c r="G534" s="9"/>
    </row>
    <row r="535" ht="15.75" customHeight="1">
      <c r="G535" s="9"/>
    </row>
    <row r="536" ht="15.75" customHeight="1">
      <c r="G536" s="9"/>
    </row>
    <row r="537" ht="15.75" customHeight="1">
      <c r="G537" s="9"/>
    </row>
    <row r="538" ht="15.75" customHeight="1">
      <c r="G538" s="9"/>
    </row>
    <row r="539" ht="15.75" customHeight="1">
      <c r="G539" s="9"/>
    </row>
    <row r="540" ht="15.75" customHeight="1">
      <c r="G540" s="9"/>
    </row>
    <row r="541" ht="15.75" customHeight="1">
      <c r="G541" s="9"/>
    </row>
    <row r="542" ht="15.75" customHeight="1">
      <c r="G542" s="9"/>
    </row>
    <row r="543" ht="15.75" customHeight="1">
      <c r="G543" s="9"/>
    </row>
    <row r="544" ht="15.75" customHeight="1">
      <c r="G544" s="9"/>
    </row>
    <row r="545" ht="15.75" customHeight="1">
      <c r="G545" s="9"/>
    </row>
    <row r="546" ht="15.75" customHeight="1">
      <c r="G546" s="9"/>
    </row>
    <row r="547" ht="15.75" customHeight="1">
      <c r="G547" s="9"/>
    </row>
    <row r="548" ht="15.75" customHeight="1">
      <c r="G548" s="9"/>
    </row>
    <row r="549" ht="15.75" customHeight="1">
      <c r="G549" s="9"/>
    </row>
    <row r="550" ht="15.75" customHeight="1">
      <c r="G550" s="9"/>
    </row>
    <row r="551" ht="15.75" customHeight="1">
      <c r="G551" s="9"/>
    </row>
    <row r="552" ht="15.75" customHeight="1">
      <c r="G552" s="9"/>
    </row>
    <row r="553" ht="15.75" customHeight="1">
      <c r="G553" s="9"/>
    </row>
    <row r="554" ht="15.75" customHeight="1">
      <c r="G554" s="9"/>
    </row>
    <row r="555" ht="15.75" customHeight="1">
      <c r="G555" s="9"/>
    </row>
    <row r="556" ht="15.75" customHeight="1">
      <c r="G556" s="9"/>
    </row>
    <row r="557" ht="15.75" customHeight="1">
      <c r="G557" s="9"/>
    </row>
    <row r="558" ht="15.75" customHeight="1">
      <c r="G558" s="9"/>
    </row>
    <row r="559" ht="15.75" customHeight="1">
      <c r="G559" s="9"/>
    </row>
    <row r="560" ht="15.75" customHeight="1">
      <c r="G560" s="9"/>
    </row>
    <row r="561" ht="15.75" customHeight="1">
      <c r="G561" s="9"/>
    </row>
    <row r="562" ht="15.75" customHeight="1">
      <c r="G562" s="9"/>
    </row>
    <row r="563" ht="15.75" customHeight="1">
      <c r="G563" s="9"/>
    </row>
    <row r="564" ht="15.75" customHeight="1">
      <c r="G564" s="9"/>
    </row>
    <row r="565" ht="15.75" customHeight="1">
      <c r="G565" s="9"/>
    </row>
    <row r="566" ht="15.75" customHeight="1">
      <c r="G566" s="9"/>
    </row>
    <row r="567" ht="15.75" customHeight="1">
      <c r="G567" s="9"/>
    </row>
    <row r="568" ht="15.75" customHeight="1">
      <c r="G568" s="9"/>
    </row>
    <row r="569" ht="15.75" customHeight="1">
      <c r="G569" s="9"/>
    </row>
    <row r="570" ht="15.75" customHeight="1">
      <c r="G570" s="9"/>
    </row>
    <row r="571" ht="15.75" customHeight="1">
      <c r="G571" s="9"/>
    </row>
    <row r="572" ht="15.75" customHeight="1">
      <c r="G572" s="9"/>
    </row>
    <row r="573" ht="15.75" customHeight="1">
      <c r="G573" s="9"/>
    </row>
    <row r="574" ht="15.75" customHeight="1">
      <c r="G574" s="9"/>
    </row>
    <row r="575" ht="15.75" customHeight="1">
      <c r="G575" s="9"/>
    </row>
    <row r="576" ht="15.75" customHeight="1">
      <c r="G576" s="9"/>
    </row>
    <row r="577" ht="15.75" customHeight="1">
      <c r="G577" s="9"/>
    </row>
    <row r="578" ht="15.75" customHeight="1">
      <c r="G578" s="9"/>
    </row>
    <row r="579" ht="15.75" customHeight="1">
      <c r="G579" s="9"/>
    </row>
    <row r="580" ht="15.75" customHeight="1">
      <c r="G580" s="9"/>
    </row>
    <row r="581" ht="15.75" customHeight="1">
      <c r="G581" s="9"/>
    </row>
    <row r="582" ht="15.75" customHeight="1">
      <c r="G582" s="9"/>
    </row>
    <row r="583" ht="15.75" customHeight="1">
      <c r="G583" s="9"/>
    </row>
    <row r="584" ht="15.75" customHeight="1">
      <c r="G584" s="9"/>
    </row>
    <row r="585" ht="15.75" customHeight="1">
      <c r="G585" s="9"/>
    </row>
    <row r="586" ht="15.75" customHeight="1">
      <c r="G586" s="9"/>
    </row>
    <row r="587" ht="15.75" customHeight="1">
      <c r="G587" s="9"/>
    </row>
    <row r="588" ht="15.75" customHeight="1">
      <c r="G588" s="9"/>
    </row>
    <row r="589" ht="15.75" customHeight="1">
      <c r="G589" s="9"/>
    </row>
    <row r="590" ht="15.75" customHeight="1">
      <c r="G590" s="9"/>
    </row>
    <row r="591" ht="15.75" customHeight="1">
      <c r="G591" s="9"/>
    </row>
    <row r="592" ht="15.75" customHeight="1">
      <c r="G592" s="9"/>
    </row>
    <row r="593" ht="15.75" customHeight="1">
      <c r="G593" s="9"/>
    </row>
    <row r="594" ht="15.75" customHeight="1">
      <c r="G594" s="9"/>
    </row>
    <row r="595" ht="15.75" customHeight="1">
      <c r="G595" s="9"/>
    </row>
    <row r="596" ht="15.75" customHeight="1">
      <c r="G596" s="9"/>
    </row>
    <row r="597" ht="15.75" customHeight="1">
      <c r="G597" s="9"/>
    </row>
    <row r="598" ht="15.75" customHeight="1">
      <c r="G598" s="9"/>
    </row>
    <row r="599" ht="15.75" customHeight="1">
      <c r="G599" s="9"/>
    </row>
    <row r="600" ht="15.75" customHeight="1">
      <c r="G600" s="9"/>
    </row>
    <row r="601" ht="15.75" customHeight="1">
      <c r="G601" s="9"/>
    </row>
    <row r="602" ht="15.75" customHeight="1">
      <c r="G602" s="9"/>
    </row>
    <row r="603" ht="15.75" customHeight="1">
      <c r="G603" s="9"/>
    </row>
    <row r="604" ht="15.75" customHeight="1">
      <c r="G604" s="9"/>
    </row>
    <row r="605" ht="15.75" customHeight="1">
      <c r="G605" s="9"/>
    </row>
    <row r="606" ht="15.75" customHeight="1">
      <c r="G606" s="9"/>
    </row>
    <row r="607" ht="15.75" customHeight="1">
      <c r="G607" s="9"/>
    </row>
    <row r="608" ht="15.75" customHeight="1">
      <c r="G608" s="9"/>
    </row>
    <row r="609" ht="15.75" customHeight="1">
      <c r="G609" s="9"/>
    </row>
    <row r="610" ht="15.75" customHeight="1">
      <c r="G610" s="9"/>
    </row>
    <row r="611" ht="15.75" customHeight="1">
      <c r="G611" s="9"/>
    </row>
    <row r="612" ht="15.75" customHeight="1">
      <c r="G612" s="9"/>
    </row>
    <row r="613" ht="15.75" customHeight="1">
      <c r="G613" s="9"/>
    </row>
    <row r="614" ht="15.75" customHeight="1">
      <c r="G614" s="9"/>
    </row>
    <row r="615" ht="15.75" customHeight="1">
      <c r="G615" s="9"/>
    </row>
    <row r="616" ht="15.75" customHeight="1">
      <c r="G616" s="9"/>
    </row>
    <row r="617" ht="15.75" customHeight="1">
      <c r="G617" s="9"/>
    </row>
    <row r="618" ht="15.75" customHeight="1">
      <c r="G618" s="9"/>
    </row>
    <row r="619" ht="15.75" customHeight="1">
      <c r="G619" s="9"/>
    </row>
    <row r="620" ht="15.75" customHeight="1">
      <c r="G620" s="9"/>
    </row>
    <row r="621" ht="15.75" customHeight="1">
      <c r="G621" s="9"/>
    </row>
    <row r="622" ht="15.75" customHeight="1">
      <c r="G622" s="9"/>
    </row>
    <row r="623" ht="15.75" customHeight="1">
      <c r="G623" s="9"/>
    </row>
    <row r="624" ht="15.75" customHeight="1">
      <c r="G624" s="9"/>
    </row>
    <row r="625" ht="15.75" customHeight="1">
      <c r="G625" s="9"/>
    </row>
    <row r="626" ht="15.75" customHeight="1">
      <c r="G626" s="9"/>
    </row>
    <row r="627" ht="15.75" customHeight="1">
      <c r="G627" s="9"/>
    </row>
    <row r="628" ht="15.75" customHeight="1">
      <c r="G628" s="9"/>
    </row>
    <row r="629" ht="15.75" customHeight="1">
      <c r="G629" s="9"/>
    </row>
    <row r="630" ht="15.75" customHeight="1">
      <c r="G630" s="9"/>
    </row>
    <row r="631" ht="15.75" customHeight="1">
      <c r="G631" s="9"/>
    </row>
    <row r="632" ht="15.75" customHeight="1">
      <c r="G632" s="9"/>
    </row>
    <row r="633" ht="15.75" customHeight="1">
      <c r="G633" s="9"/>
    </row>
    <row r="634" ht="15.75" customHeight="1">
      <c r="G634" s="9"/>
    </row>
    <row r="635" ht="15.75" customHeight="1">
      <c r="G635" s="9"/>
    </row>
    <row r="636" ht="15.75" customHeight="1">
      <c r="G636" s="9"/>
    </row>
    <row r="637" ht="15.75" customHeight="1">
      <c r="G637" s="9"/>
    </row>
    <row r="638" ht="15.75" customHeight="1">
      <c r="G638" s="9"/>
    </row>
    <row r="639" ht="15.75" customHeight="1">
      <c r="G639" s="9"/>
    </row>
    <row r="640" ht="15.75" customHeight="1">
      <c r="G640" s="9"/>
    </row>
    <row r="641" ht="15.75" customHeight="1">
      <c r="G641" s="9"/>
    </row>
    <row r="642" ht="15.75" customHeight="1">
      <c r="G642" s="9"/>
    </row>
    <row r="643" ht="15.75" customHeight="1">
      <c r="G643" s="9"/>
    </row>
    <row r="644" ht="15.75" customHeight="1">
      <c r="G644" s="9"/>
    </row>
    <row r="645" ht="15.75" customHeight="1">
      <c r="G645" s="9"/>
    </row>
    <row r="646" ht="15.75" customHeight="1">
      <c r="G646" s="9"/>
    </row>
    <row r="647" ht="15.75" customHeight="1">
      <c r="G647" s="9"/>
    </row>
    <row r="648" ht="15.75" customHeight="1">
      <c r="G648" s="9"/>
    </row>
    <row r="649" ht="15.75" customHeight="1">
      <c r="G649" s="9"/>
    </row>
    <row r="650" ht="15.75" customHeight="1">
      <c r="G650" s="9"/>
    </row>
    <row r="651" ht="15.75" customHeight="1">
      <c r="G651" s="9"/>
    </row>
    <row r="652" ht="15.75" customHeight="1">
      <c r="G652" s="9"/>
    </row>
    <row r="653" ht="15.75" customHeight="1">
      <c r="G653" s="9"/>
    </row>
    <row r="654" ht="15.75" customHeight="1">
      <c r="G654" s="9"/>
    </row>
    <row r="655" ht="15.75" customHeight="1">
      <c r="G655" s="9"/>
    </row>
    <row r="656" ht="15.75" customHeight="1">
      <c r="G656" s="9"/>
    </row>
    <row r="657" ht="15.75" customHeight="1">
      <c r="G657" s="9"/>
    </row>
    <row r="658" ht="15.75" customHeight="1">
      <c r="G658" s="9"/>
    </row>
    <row r="659" ht="15.75" customHeight="1">
      <c r="G659" s="9"/>
    </row>
    <row r="660" ht="15.75" customHeight="1">
      <c r="G660" s="9"/>
    </row>
    <row r="661" ht="15.75" customHeight="1">
      <c r="G661" s="9"/>
    </row>
    <row r="662" ht="15.75" customHeight="1">
      <c r="G662" s="9"/>
    </row>
    <row r="663" ht="15.75" customHeight="1">
      <c r="G663" s="9"/>
    </row>
    <row r="664" ht="15.75" customHeight="1">
      <c r="G664" s="9"/>
    </row>
    <row r="665" ht="15.75" customHeight="1">
      <c r="G665" s="9"/>
    </row>
    <row r="666" ht="15.75" customHeight="1">
      <c r="G666" s="9"/>
    </row>
    <row r="667" ht="15.75" customHeight="1">
      <c r="G667" s="9"/>
    </row>
    <row r="668" ht="15.75" customHeight="1">
      <c r="G668" s="9"/>
    </row>
    <row r="669" ht="15.75" customHeight="1">
      <c r="G669" s="9"/>
    </row>
    <row r="670" ht="15.75" customHeight="1">
      <c r="G670" s="9"/>
    </row>
    <row r="671" ht="15.75" customHeight="1">
      <c r="G671" s="9"/>
    </row>
    <row r="672" ht="15.75" customHeight="1">
      <c r="G672" s="9"/>
    </row>
    <row r="673" ht="15.75" customHeight="1">
      <c r="G673" s="9"/>
    </row>
    <row r="674" ht="15.75" customHeight="1">
      <c r="G674" s="9"/>
    </row>
    <row r="675" ht="15.75" customHeight="1">
      <c r="G675" s="9"/>
    </row>
    <row r="676" ht="15.75" customHeight="1">
      <c r="G676" s="9"/>
    </row>
    <row r="677" ht="15.75" customHeight="1">
      <c r="G677" s="9"/>
    </row>
    <row r="678" ht="15.75" customHeight="1">
      <c r="G678" s="9"/>
    </row>
    <row r="679" ht="15.75" customHeight="1">
      <c r="G679" s="9"/>
    </row>
    <row r="680" ht="15.75" customHeight="1">
      <c r="G680" s="9"/>
    </row>
    <row r="681" ht="15.75" customHeight="1">
      <c r="G681" s="9"/>
    </row>
    <row r="682" ht="15.75" customHeight="1">
      <c r="G682" s="9"/>
    </row>
    <row r="683" ht="15.75" customHeight="1">
      <c r="G683" s="9"/>
    </row>
    <row r="684" ht="15.75" customHeight="1">
      <c r="G684" s="9"/>
    </row>
    <row r="685" ht="15.75" customHeight="1">
      <c r="G685" s="9"/>
    </row>
    <row r="686" ht="15.75" customHeight="1">
      <c r="G686" s="9"/>
    </row>
    <row r="687" ht="15.75" customHeight="1">
      <c r="G687" s="9"/>
    </row>
    <row r="688" ht="15.75" customHeight="1">
      <c r="G688" s="9"/>
    </row>
    <row r="689" ht="15.75" customHeight="1">
      <c r="G689" s="9"/>
    </row>
    <row r="690" ht="15.75" customHeight="1">
      <c r="G690" s="9"/>
    </row>
    <row r="691" ht="15.75" customHeight="1">
      <c r="G691" s="9"/>
    </row>
    <row r="692" ht="15.75" customHeight="1">
      <c r="G692" s="9"/>
    </row>
    <row r="693" ht="15.75" customHeight="1">
      <c r="G693" s="9"/>
    </row>
    <row r="694" ht="15.75" customHeight="1">
      <c r="G694" s="9"/>
    </row>
    <row r="695" ht="15.75" customHeight="1">
      <c r="G695" s="9"/>
    </row>
    <row r="696" ht="15.75" customHeight="1">
      <c r="G696" s="9"/>
    </row>
    <row r="697" ht="15.75" customHeight="1">
      <c r="G697" s="9"/>
    </row>
    <row r="698" ht="15.75" customHeight="1">
      <c r="G698" s="9"/>
    </row>
    <row r="699" ht="15.75" customHeight="1">
      <c r="G699" s="9"/>
    </row>
    <row r="700" ht="15.75" customHeight="1">
      <c r="G700" s="9"/>
    </row>
    <row r="701" ht="15.75" customHeight="1">
      <c r="G701" s="9"/>
    </row>
    <row r="702" ht="15.75" customHeight="1">
      <c r="G702" s="9"/>
    </row>
    <row r="703" ht="15.75" customHeight="1">
      <c r="G703" s="9"/>
    </row>
    <row r="704" ht="15.75" customHeight="1">
      <c r="G704" s="9"/>
    </row>
    <row r="705" ht="15.75" customHeight="1">
      <c r="G705" s="9"/>
    </row>
    <row r="706" ht="15.75" customHeight="1">
      <c r="G706" s="9"/>
    </row>
    <row r="707" ht="15.75" customHeight="1">
      <c r="G707" s="9"/>
    </row>
    <row r="708" ht="15.75" customHeight="1">
      <c r="G708" s="9"/>
    </row>
    <row r="709" ht="15.75" customHeight="1">
      <c r="G709" s="9"/>
    </row>
    <row r="710" ht="15.75" customHeight="1">
      <c r="G710" s="9"/>
    </row>
    <row r="711" ht="15.75" customHeight="1">
      <c r="G711" s="9"/>
    </row>
    <row r="712" ht="15.75" customHeight="1">
      <c r="G712" s="9"/>
    </row>
    <row r="713" ht="15.75" customHeight="1">
      <c r="G713" s="9"/>
    </row>
    <row r="714" ht="15.75" customHeight="1">
      <c r="G714" s="9"/>
    </row>
    <row r="715" ht="15.75" customHeight="1">
      <c r="G715" s="9"/>
    </row>
    <row r="716" ht="15.75" customHeight="1">
      <c r="G716" s="9"/>
    </row>
    <row r="717" ht="15.75" customHeight="1">
      <c r="G717" s="9"/>
    </row>
    <row r="718" ht="15.75" customHeight="1">
      <c r="G718" s="9"/>
    </row>
    <row r="719" ht="15.75" customHeight="1">
      <c r="G719" s="9"/>
    </row>
    <row r="720" ht="15.75" customHeight="1">
      <c r="G720" s="9"/>
    </row>
    <row r="721" ht="15.75" customHeight="1">
      <c r="G721" s="9"/>
    </row>
    <row r="722" ht="15.75" customHeight="1">
      <c r="G722" s="9"/>
    </row>
    <row r="723" ht="15.75" customHeight="1">
      <c r="G723" s="9"/>
    </row>
    <row r="724" ht="15.75" customHeight="1">
      <c r="G724" s="9"/>
    </row>
    <row r="725" ht="15.75" customHeight="1">
      <c r="G725" s="9"/>
    </row>
    <row r="726" ht="15.75" customHeight="1">
      <c r="G726" s="9"/>
    </row>
    <row r="727" ht="15.75" customHeight="1">
      <c r="G727" s="9"/>
    </row>
    <row r="728" ht="15.75" customHeight="1">
      <c r="G728" s="9"/>
    </row>
    <row r="729" ht="15.75" customHeight="1">
      <c r="G729" s="9"/>
    </row>
    <row r="730" ht="15.75" customHeight="1">
      <c r="G730" s="9"/>
    </row>
    <row r="731" ht="15.75" customHeight="1">
      <c r="G731" s="9"/>
    </row>
    <row r="732" ht="15.75" customHeight="1">
      <c r="G732" s="9"/>
    </row>
    <row r="733" ht="15.75" customHeight="1">
      <c r="G733" s="9"/>
    </row>
    <row r="734" ht="15.75" customHeight="1">
      <c r="G734" s="9"/>
    </row>
    <row r="735" ht="15.75" customHeight="1">
      <c r="G735" s="9"/>
    </row>
    <row r="736" ht="15.75" customHeight="1">
      <c r="G736" s="9"/>
    </row>
    <row r="737" ht="15.75" customHeight="1">
      <c r="G737" s="9"/>
    </row>
    <row r="738" ht="15.75" customHeight="1">
      <c r="G738" s="9"/>
    </row>
    <row r="739" ht="15.75" customHeight="1">
      <c r="G739" s="9"/>
    </row>
    <row r="740" ht="15.75" customHeight="1">
      <c r="G740" s="9"/>
    </row>
    <row r="741" ht="15.75" customHeight="1">
      <c r="G741" s="9"/>
    </row>
    <row r="742" ht="15.75" customHeight="1">
      <c r="G742" s="9"/>
    </row>
    <row r="743" ht="15.75" customHeight="1">
      <c r="G743" s="9"/>
    </row>
    <row r="744" ht="15.75" customHeight="1">
      <c r="G744" s="9"/>
    </row>
    <row r="745" ht="15.75" customHeight="1">
      <c r="G745" s="9"/>
    </row>
    <row r="746" ht="15.75" customHeight="1">
      <c r="G746" s="9"/>
    </row>
    <row r="747" ht="15.75" customHeight="1">
      <c r="G747" s="9"/>
    </row>
    <row r="748" ht="15.75" customHeight="1">
      <c r="G748" s="9"/>
    </row>
    <row r="749" ht="15.75" customHeight="1">
      <c r="G749" s="9"/>
    </row>
    <row r="750" ht="15.75" customHeight="1">
      <c r="G750" s="9"/>
    </row>
    <row r="751" ht="15.75" customHeight="1">
      <c r="G751" s="9"/>
    </row>
    <row r="752" ht="15.75" customHeight="1">
      <c r="G752" s="9"/>
    </row>
    <row r="753" ht="15.75" customHeight="1">
      <c r="G753" s="9"/>
    </row>
    <row r="754" ht="15.75" customHeight="1">
      <c r="G754" s="9"/>
    </row>
    <row r="755" ht="15.75" customHeight="1">
      <c r="G755" s="9"/>
    </row>
    <row r="756" ht="15.75" customHeight="1">
      <c r="G756" s="9"/>
    </row>
    <row r="757" ht="15.75" customHeight="1">
      <c r="G757" s="9"/>
    </row>
    <row r="758" ht="15.75" customHeight="1">
      <c r="G758" s="9"/>
    </row>
    <row r="759" ht="15.75" customHeight="1">
      <c r="G759" s="9"/>
    </row>
    <row r="760" ht="15.75" customHeight="1">
      <c r="G760" s="9"/>
    </row>
    <row r="761" ht="15.75" customHeight="1">
      <c r="G761" s="9"/>
    </row>
    <row r="762" ht="15.75" customHeight="1">
      <c r="G762" s="9"/>
    </row>
    <row r="763" ht="15.75" customHeight="1">
      <c r="G763" s="9"/>
    </row>
    <row r="764" ht="15.75" customHeight="1">
      <c r="G764" s="9"/>
    </row>
    <row r="765" ht="15.75" customHeight="1">
      <c r="G765" s="9"/>
    </row>
    <row r="766" ht="15.75" customHeight="1">
      <c r="G766" s="9"/>
    </row>
    <row r="767" ht="15.75" customHeight="1">
      <c r="G767" s="9"/>
    </row>
    <row r="768" ht="15.75" customHeight="1">
      <c r="G768" s="9"/>
    </row>
    <row r="769" ht="15.75" customHeight="1">
      <c r="G769" s="9"/>
    </row>
    <row r="770" ht="15.75" customHeight="1">
      <c r="G770" s="9"/>
    </row>
    <row r="771" ht="15.75" customHeight="1">
      <c r="G771" s="9"/>
    </row>
    <row r="772" ht="15.75" customHeight="1">
      <c r="G772" s="9"/>
    </row>
    <row r="773" ht="15.75" customHeight="1">
      <c r="G773" s="9"/>
    </row>
    <row r="774" ht="15.75" customHeight="1">
      <c r="G774" s="9"/>
    </row>
    <row r="775" ht="15.75" customHeight="1">
      <c r="G775" s="9"/>
    </row>
    <row r="776" ht="15.75" customHeight="1">
      <c r="G776" s="9"/>
    </row>
    <row r="777" ht="15.75" customHeight="1">
      <c r="G777" s="9"/>
    </row>
    <row r="778" ht="15.75" customHeight="1">
      <c r="G778" s="9"/>
    </row>
    <row r="779" ht="15.75" customHeight="1">
      <c r="G779" s="9"/>
    </row>
    <row r="780" ht="15.75" customHeight="1">
      <c r="G780" s="9"/>
    </row>
    <row r="781" ht="15.75" customHeight="1">
      <c r="G781" s="9"/>
    </row>
    <row r="782" ht="15.75" customHeight="1">
      <c r="G782" s="9"/>
    </row>
    <row r="783" ht="15.75" customHeight="1">
      <c r="G783" s="9"/>
    </row>
    <row r="784" ht="15.75" customHeight="1">
      <c r="G784" s="9"/>
    </row>
    <row r="785" ht="15.75" customHeight="1">
      <c r="G785" s="9"/>
    </row>
    <row r="786" ht="15.75" customHeight="1">
      <c r="G786" s="9"/>
    </row>
    <row r="787" ht="15.75" customHeight="1">
      <c r="G787" s="9"/>
    </row>
    <row r="788" ht="15.75" customHeight="1">
      <c r="G788" s="9"/>
    </row>
    <row r="789" ht="15.75" customHeight="1">
      <c r="G789" s="9"/>
    </row>
    <row r="790" ht="15.75" customHeight="1">
      <c r="G790" s="9"/>
    </row>
    <row r="791" ht="15.75" customHeight="1">
      <c r="G791" s="9"/>
    </row>
    <row r="792" ht="15.75" customHeight="1">
      <c r="G792" s="9"/>
    </row>
    <row r="793" ht="15.75" customHeight="1">
      <c r="G793" s="9"/>
    </row>
    <row r="794" ht="15.75" customHeight="1">
      <c r="G794" s="9"/>
    </row>
    <row r="795" ht="15.75" customHeight="1">
      <c r="G795" s="9"/>
    </row>
    <row r="796" ht="15.75" customHeight="1">
      <c r="G796" s="9"/>
    </row>
    <row r="797" ht="15.75" customHeight="1">
      <c r="G797" s="9"/>
    </row>
    <row r="798" ht="15.75" customHeight="1">
      <c r="G798" s="9"/>
    </row>
    <row r="799" ht="15.75" customHeight="1">
      <c r="G799" s="9"/>
    </row>
    <row r="800" ht="15.75" customHeight="1">
      <c r="G800" s="9"/>
    </row>
    <row r="801" ht="15.75" customHeight="1">
      <c r="G801" s="9"/>
    </row>
    <row r="802" ht="15.75" customHeight="1">
      <c r="G802" s="9"/>
    </row>
    <row r="803" ht="15.75" customHeight="1">
      <c r="G803" s="9"/>
    </row>
    <row r="804" ht="15.75" customHeight="1">
      <c r="G804" s="9"/>
    </row>
    <row r="805" ht="15.75" customHeight="1">
      <c r="G805" s="9"/>
    </row>
    <row r="806" ht="15.75" customHeight="1">
      <c r="G806" s="9"/>
    </row>
    <row r="807" ht="15.75" customHeight="1">
      <c r="G807" s="9"/>
    </row>
    <row r="808" ht="15.75" customHeight="1">
      <c r="G808" s="9"/>
    </row>
    <row r="809" ht="15.75" customHeight="1">
      <c r="G809" s="9"/>
    </row>
    <row r="810" ht="15.75" customHeight="1">
      <c r="G810" s="9"/>
    </row>
    <row r="811" ht="15.75" customHeight="1">
      <c r="G811" s="9"/>
    </row>
    <row r="812" ht="15.75" customHeight="1">
      <c r="G812" s="9"/>
    </row>
    <row r="813" ht="15.75" customHeight="1">
      <c r="G813" s="9"/>
    </row>
    <row r="814" ht="15.75" customHeight="1">
      <c r="G814" s="9"/>
    </row>
    <row r="815" ht="15.75" customHeight="1">
      <c r="G815" s="9"/>
    </row>
    <row r="816" ht="15.75" customHeight="1">
      <c r="G816" s="9"/>
    </row>
    <row r="817" ht="15.75" customHeight="1">
      <c r="G817" s="9"/>
    </row>
    <row r="818" ht="15.75" customHeight="1">
      <c r="G818" s="9"/>
    </row>
    <row r="819" ht="15.75" customHeight="1">
      <c r="G819" s="9"/>
    </row>
    <row r="820" ht="15.75" customHeight="1">
      <c r="G820" s="9"/>
    </row>
    <row r="821" ht="15.75" customHeight="1">
      <c r="G821" s="9"/>
    </row>
    <row r="822" ht="15.75" customHeight="1">
      <c r="G822" s="9"/>
    </row>
    <row r="823" ht="15.75" customHeight="1">
      <c r="G823" s="9"/>
    </row>
    <row r="824" ht="15.75" customHeight="1">
      <c r="G824" s="9"/>
    </row>
    <row r="825" ht="15.75" customHeight="1">
      <c r="G825" s="9"/>
    </row>
    <row r="826" ht="15.75" customHeight="1">
      <c r="G826" s="9"/>
    </row>
    <row r="827" ht="15.75" customHeight="1">
      <c r="G827" s="9"/>
    </row>
    <row r="828" ht="15.75" customHeight="1">
      <c r="G828" s="9"/>
    </row>
    <row r="829" ht="15.75" customHeight="1">
      <c r="G829" s="9"/>
    </row>
    <row r="830" ht="15.75" customHeight="1">
      <c r="G830" s="9"/>
    </row>
    <row r="831" ht="15.75" customHeight="1">
      <c r="G831" s="9"/>
    </row>
    <row r="832" ht="15.75" customHeight="1">
      <c r="G832" s="9"/>
    </row>
    <row r="833" ht="15.75" customHeight="1">
      <c r="G833" s="9"/>
    </row>
    <row r="834" ht="15.75" customHeight="1">
      <c r="G834" s="9"/>
    </row>
    <row r="835" ht="15.75" customHeight="1">
      <c r="G835" s="9"/>
    </row>
    <row r="836" ht="15.75" customHeight="1">
      <c r="G836" s="9"/>
    </row>
    <row r="837" ht="15.75" customHeight="1">
      <c r="G837" s="9"/>
    </row>
    <row r="838" ht="15.75" customHeight="1">
      <c r="G838" s="9"/>
    </row>
    <row r="839" ht="15.75" customHeight="1">
      <c r="G839" s="9"/>
    </row>
    <row r="840" ht="15.75" customHeight="1">
      <c r="G840" s="9"/>
    </row>
    <row r="841" ht="15.75" customHeight="1">
      <c r="G841" s="9"/>
    </row>
    <row r="842" ht="15.75" customHeight="1">
      <c r="G842" s="9"/>
    </row>
    <row r="843" ht="15.75" customHeight="1">
      <c r="G843" s="9"/>
    </row>
    <row r="844" ht="15.75" customHeight="1">
      <c r="G844" s="9"/>
    </row>
    <row r="845" ht="15.75" customHeight="1">
      <c r="G845" s="9"/>
    </row>
    <row r="846" ht="15.75" customHeight="1">
      <c r="G846" s="9"/>
    </row>
    <row r="847" ht="15.75" customHeight="1">
      <c r="G847" s="9"/>
    </row>
    <row r="848" ht="15.75" customHeight="1">
      <c r="G848" s="9"/>
    </row>
    <row r="849" ht="15.75" customHeight="1">
      <c r="G849" s="9"/>
    </row>
    <row r="850" ht="15.75" customHeight="1">
      <c r="G850" s="9"/>
    </row>
    <row r="851" ht="15.75" customHeight="1">
      <c r="G851" s="9"/>
    </row>
    <row r="852" ht="15.75" customHeight="1">
      <c r="G852" s="9"/>
    </row>
    <row r="853" ht="15.75" customHeight="1">
      <c r="G853" s="9"/>
    </row>
    <row r="854" ht="15.75" customHeight="1">
      <c r="G854" s="9"/>
    </row>
    <row r="855" ht="15.75" customHeight="1">
      <c r="G855" s="9"/>
    </row>
    <row r="856" ht="15.75" customHeight="1">
      <c r="G856" s="9"/>
    </row>
    <row r="857" ht="15.75" customHeight="1">
      <c r="G857" s="9"/>
    </row>
    <row r="858" ht="15.75" customHeight="1">
      <c r="G858" s="9"/>
    </row>
    <row r="859" ht="15.75" customHeight="1">
      <c r="G859" s="9"/>
    </row>
    <row r="860" ht="15.75" customHeight="1">
      <c r="G860" s="9"/>
    </row>
    <row r="861" ht="15.75" customHeight="1">
      <c r="G861" s="9"/>
    </row>
    <row r="862" ht="15.75" customHeight="1">
      <c r="G862" s="9"/>
    </row>
    <row r="863" ht="15.75" customHeight="1">
      <c r="G863" s="9"/>
    </row>
    <row r="864" ht="15.75" customHeight="1">
      <c r="G864" s="9"/>
    </row>
    <row r="865" ht="15.75" customHeight="1">
      <c r="G865" s="9"/>
    </row>
    <row r="866" ht="15.75" customHeight="1">
      <c r="G866" s="9"/>
    </row>
    <row r="867" ht="15.75" customHeight="1">
      <c r="G867" s="9"/>
    </row>
    <row r="868" ht="15.75" customHeight="1">
      <c r="G868" s="9"/>
    </row>
    <row r="869" ht="15.75" customHeight="1">
      <c r="G869" s="9"/>
    </row>
    <row r="870" ht="15.75" customHeight="1">
      <c r="G870" s="9"/>
    </row>
    <row r="871" ht="15.75" customHeight="1">
      <c r="G871" s="9"/>
    </row>
    <row r="872" ht="15.75" customHeight="1">
      <c r="G872" s="9"/>
    </row>
    <row r="873" ht="15.75" customHeight="1">
      <c r="G873" s="9"/>
    </row>
    <row r="874" ht="15.75" customHeight="1">
      <c r="G874" s="9"/>
    </row>
    <row r="875" ht="15.75" customHeight="1">
      <c r="G875" s="9"/>
    </row>
    <row r="876" ht="15.75" customHeight="1">
      <c r="G876" s="9"/>
    </row>
    <row r="877" ht="15.75" customHeight="1">
      <c r="G877" s="9"/>
    </row>
    <row r="878" ht="15.75" customHeight="1">
      <c r="G878" s="9"/>
    </row>
    <row r="879" ht="15.75" customHeight="1">
      <c r="G879" s="9"/>
    </row>
    <row r="880" ht="15.75" customHeight="1">
      <c r="G880" s="9"/>
    </row>
    <row r="881" ht="15.75" customHeight="1">
      <c r="G881" s="9"/>
    </row>
    <row r="882" ht="15.75" customHeight="1">
      <c r="G882" s="9"/>
    </row>
    <row r="883" ht="15.75" customHeight="1">
      <c r="G883" s="9"/>
    </row>
    <row r="884" ht="15.75" customHeight="1">
      <c r="G884" s="9"/>
    </row>
    <row r="885" ht="15.75" customHeight="1">
      <c r="G885" s="9"/>
    </row>
    <row r="886" ht="15.75" customHeight="1">
      <c r="G886" s="9"/>
    </row>
    <row r="887" ht="15.75" customHeight="1">
      <c r="G887" s="9"/>
    </row>
    <row r="888" ht="15.75" customHeight="1">
      <c r="G888" s="9"/>
    </row>
    <row r="889" ht="15.75" customHeight="1">
      <c r="G889" s="9"/>
    </row>
    <row r="890" ht="15.75" customHeight="1">
      <c r="G890" s="9"/>
    </row>
    <row r="891" ht="15.75" customHeight="1">
      <c r="G891" s="9"/>
    </row>
    <row r="892" ht="15.75" customHeight="1">
      <c r="G892" s="9"/>
    </row>
    <row r="893" ht="15.75" customHeight="1">
      <c r="G893" s="9"/>
    </row>
    <row r="894" ht="15.75" customHeight="1">
      <c r="G894" s="9"/>
    </row>
    <row r="895" ht="15.75" customHeight="1">
      <c r="G895" s="9"/>
    </row>
    <row r="896" ht="15.75" customHeight="1">
      <c r="G896" s="9"/>
    </row>
    <row r="897" ht="15.75" customHeight="1">
      <c r="G897" s="9"/>
    </row>
    <row r="898" ht="15.75" customHeight="1">
      <c r="G898" s="9"/>
    </row>
    <row r="899" ht="15.75" customHeight="1">
      <c r="G899" s="9"/>
    </row>
    <row r="900" ht="15.75" customHeight="1">
      <c r="G900" s="9"/>
    </row>
    <row r="901" ht="15.75" customHeight="1">
      <c r="G901" s="9"/>
    </row>
    <row r="902" ht="15.75" customHeight="1">
      <c r="G902" s="9"/>
    </row>
    <row r="903" ht="15.75" customHeight="1">
      <c r="G903" s="9"/>
    </row>
    <row r="904" ht="15.75" customHeight="1">
      <c r="G904" s="9"/>
    </row>
    <row r="905" ht="15.75" customHeight="1">
      <c r="G905" s="9"/>
    </row>
    <row r="906" ht="15.75" customHeight="1">
      <c r="G906" s="9"/>
    </row>
    <row r="907" ht="15.75" customHeight="1">
      <c r="G907" s="9"/>
    </row>
    <row r="908" ht="15.75" customHeight="1">
      <c r="G908" s="9"/>
    </row>
    <row r="909" ht="15.75" customHeight="1">
      <c r="G909" s="9"/>
    </row>
    <row r="910" ht="15.75" customHeight="1">
      <c r="G910" s="9"/>
    </row>
    <row r="911" ht="15.75" customHeight="1">
      <c r="G911" s="9"/>
    </row>
    <row r="912" ht="15.75" customHeight="1">
      <c r="G912" s="9"/>
    </row>
    <row r="913" ht="15.75" customHeight="1">
      <c r="G913" s="9"/>
    </row>
    <row r="914" ht="15.75" customHeight="1">
      <c r="G914" s="9"/>
    </row>
    <row r="915" ht="15.75" customHeight="1">
      <c r="G915" s="9"/>
    </row>
    <row r="916" ht="15.75" customHeight="1">
      <c r="G916" s="9"/>
    </row>
    <row r="917" ht="15.75" customHeight="1">
      <c r="G917" s="9"/>
    </row>
    <row r="918" ht="15.75" customHeight="1">
      <c r="G918" s="9"/>
    </row>
    <row r="919" ht="15.75" customHeight="1">
      <c r="G919" s="9"/>
    </row>
    <row r="920" ht="15.75" customHeight="1">
      <c r="G920" s="9"/>
    </row>
    <row r="921" ht="15.75" customHeight="1">
      <c r="G921" s="9"/>
    </row>
    <row r="922" ht="15.75" customHeight="1">
      <c r="G922" s="9"/>
    </row>
    <row r="923" ht="15.75" customHeight="1">
      <c r="G923" s="9"/>
    </row>
    <row r="924" ht="15.75" customHeight="1">
      <c r="G924" s="9"/>
    </row>
    <row r="925" ht="15.75" customHeight="1">
      <c r="G925" s="9"/>
    </row>
    <row r="926" ht="15.75" customHeight="1">
      <c r="G926" s="9"/>
    </row>
    <row r="927" ht="15.75" customHeight="1">
      <c r="G927" s="9"/>
    </row>
    <row r="928" ht="15.75" customHeight="1">
      <c r="G928" s="9"/>
    </row>
    <row r="929" ht="15.75" customHeight="1">
      <c r="G929" s="9"/>
    </row>
    <row r="930" ht="15.75" customHeight="1">
      <c r="G930" s="9"/>
    </row>
    <row r="931" ht="15.75" customHeight="1">
      <c r="G931" s="9"/>
    </row>
    <row r="932" ht="15.75" customHeight="1">
      <c r="G932" s="9"/>
    </row>
    <row r="933" ht="15.75" customHeight="1">
      <c r="G933" s="9"/>
    </row>
    <row r="934" ht="15.75" customHeight="1">
      <c r="G934" s="9"/>
    </row>
    <row r="935" ht="15.75" customHeight="1">
      <c r="G935" s="9"/>
    </row>
    <row r="936" ht="15.75" customHeight="1">
      <c r="G936" s="9"/>
    </row>
    <row r="937" ht="15.75" customHeight="1">
      <c r="G937" s="9"/>
    </row>
    <row r="938" ht="15.75" customHeight="1">
      <c r="G938" s="9"/>
    </row>
    <row r="939" ht="15.75" customHeight="1">
      <c r="G939" s="9"/>
    </row>
    <row r="940" ht="15.75" customHeight="1">
      <c r="G940" s="9"/>
    </row>
    <row r="941" ht="15.75" customHeight="1">
      <c r="G941" s="9"/>
    </row>
    <row r="942" ht="15.75" customHeight="1">
      <c r="G942" s="9"/>
    </row>
    <row r="943" ht="15.75" customHeight="1">
      <c r="G943" s="9"/>
    </row>
    <row r="944" ht="15.75" customHeight="1">
      <c r="G944" s="9"/>
    </row>
    <row r="945" ht="15.75" customHeight="1">
      <c r="G945" s="9"/>
    </row>
    <row r="946" ht="15.75" customHeight="1">
      <c r="G946" s="9"/>
    </row>
    <row r="947" ht="15.75" customHeight="1">
      <c r="G947" s="9"/>
    </row>
    <row r="948" ht="15.75" customHeight="1">
      <c r="G948" s="9"/>
    </row>
    <row r="949" ht="15.75" customHeight="1">
      <c r="G949" s="9"/>
    </row>
    <row r="950" ht="15.75" customHeight="1">
      <c r="G950" s="9"/>
    </row>
    <row r="951" ht="15.75" customHeight="1">
      <c r="G951" s="9"/>
    </row>
    <row r="952" ht="15.75" customHeight="1">
      <c r="G952" s="9"/>
    </row>
    <row r="953" ht="15.75" customHeight="1">
      <c r="G953" s="9"/>
    </row>
    <row r="954" ht="15.75" customHeight="1">
      <c r="G954" s="9"/>
    </row>
    <row r="955" ht="15.75" customHeight="1">
      <c r="G955" s="9"/>
    </row>
    <row r="956" ht="15.75" customHeight="1">
      <c r="G956" s="9"/>
    </row>
    <row r="957" ht="15.75" customHeight="1">
      <c r="G957" s="9"/>
    </row>
    <row r="958" ht="15.75" customHeight="1">
      <c r="G958" s="9"/>
    </row>
    <row r="959" ht="15.75" customHeight="1">
      <c r="G959" s="9"/>
    </row>
    <row r="960" ht="15.75" customHeight="1">
      <c r="G960" s="9"/>
    </row>
    <row r="961" ht="15.75" customHeight="1">
      <c r="G961" s="9"/>
    </row>
    <row r="962" ht="15.75" customHeight="1">
      <c r="G962" s="9"/>
    </row>
    <row r="963" ht="15.75" customHeight="1">
      <c r="G963" s="9"/>
    </row>
    <row r="964" ht="15.75" customHeight="1">
      <c r="G964" s="9"/>
    </row>
    <row r="965" ht="15.75" customHeight="1">
      <c r="G965" s="9"/>
    </row>
    <row r="966" ht="15.75" customHeight="1">
      <c r="G966" s="9"/>
    </row>
    <row r="967" ht="15.75" customHeight="1">
      <c r="G967" s="9"/>
    </row>
    <row r="968" ht="15.75" customHeight="1">
      <c r="G968" s="9"/>
    </row>
    <row r="969" ht="15.75" customHeight="1">
      <c r="G969" s="9"/>
    </row>
    <row r="970" ht="15.75" customHeight="1">
      <c r="G970" s="9"/>
    </row>
    <row r="971" ht="15.75" customHeight="1">
      <c r="G971" s="9"/>
    </row>
    <row r="972" ht="15.75" customHeight="1">
      <c r="G972" s="9"/>
    </row>
    <row r="973" ht="15.75" customHeight="1">
      <c r="G973" s="9"/>
    </row>
    <row r="974" ht="15.75" customHeight="1">
      <c r="G974" s="9"/>
    </row>
    <row r="975" ht="15.75" customHeight="1">
      <c r="G975" s="9"/>
    </row>
    <row r="976" ht="15.75" customHeight="1">
      <c r="G976" s="9"/>
    </row>
    <row r="977" ht="15.75" customHeight="1">
      <c r="G977" s="9"/>
    </row>
    <row r="978" ht="15.75" customHeight="1">
      <c r="G978" s="9"/>
    </row>
    <row r="979" ht="15.75" customHeight="1">
      <c r="G979" s="9"/>
    </row>
    <row r="980" ht="15.75" customHeight="1">
      <c r="G980" s="9"/>
    </row>
    <row r="981" ht="15.75" customHeight="1">
      <c r="G981" s="9"/>
    </row>
    <row r="982" ht="15.75" customHeight="1">
      <c r="G982" s="9"/>
    </row>
    <row r="983" ht="15.75" customHeight="1">
      <c r="G983" s="9"/>
    </row>
    <row r="984" ht="15.75" customHeight="1">
      <c r="G984" s="9"/>
    </row>
    <row r="985" ht="15.75" customHeight="1">
      <c r="G985" s="9"/>
    </row>
    <row r="986" ht="15.75" customHeight="1">
      <c r="G986" s="9"/>
    </row>
    <row r="987" ht="15.75" customHeight="1">
      <c r="G987" s="9"/>
    </row>
    <row r="988" ht="15.75" customHeight="1">
      <c r="G988" s="9"/>
    </row>
    <row r="989" ht="15.75" customHeight="1">
      <c r="G989" s="9"/>
    </row>
    <row r="990" ht="15.75" customHeight="1">
      <c r="G990" s="9"/>
    </row>
    <row r="991" ht="15.75" customHeight="1">
      <c r="G991" s="9"/>
    </row>
    <row r="992" ht="15.75" customHeight="1">
      <c r="G992" s="9"/>
    </row>
    <row r="993" ht="15.75" customHeight="1">
      <c r="G993" s="9"/>
    </row>
    <row r="994" ht="15.75" customHeight="1">
      <c r="G994" s="9"/>
    </row>
    <row r="995" ht="15.75" customHeight="1">
      <c r="G995" s="9"/>
    </row>
    <row r="996" ht="15.75" customHeight="1">
      <c r="G996" s="9"/>
    </row>
    <row r="997" ht="15.75" customHeight="1">
      <c r="G997" s="9"/>
    </row>
    <row r="998" ht="15.75" customHeight="1">
      <c r="G998" s="9"/>
    </row>
    <row r="999" ht="15.75" customHeight="1">
      <c r="G999" s="9"/>
    </row>
    <row r="1000" ht="15.75" customHeight="1">
      <c r="G1000" s="9"/>
    </row>
  </sheetData>
  <mergeCells count="62">
    <mergeCell ref="B77:B79"/>
    <mergeCell ref="B80:B82"/>
    <mergeCell ref="B56:B58"/>
    <mergeCell ref="B59:B61"/>
    <mergeCell ref="B62:B64"/>
    <mergeCell ref="B65:B67"/>
    <mergeCell ref="B68:B70"/>
    <mergeCell ref="B71:B73"/>
    <mergeCell ref="B74:B76"/>
    <mergeCell ref="A2:A4"/>
    <mergeCell ref="B2:B4"/>
    <mergeCell ref="A5:A7"/>
    <mergeCell ref="B5:B7"/>
    <mergeCell ref="A8:A10"/>
    <mergeCell ref="B8:B10"/>
    <mergeCell ref="B11:B13"/>
    <mergeCell ref="A11:A13"/>
    <mergeCell ref="A14:A16"/>
    <mergeCell ref="A17:A19"/>
    <mergeCell ref="A20:A22"/>
    <mergeCell ref="A23:A25"/>
    <mergeCell ref="A26:A28"/>
    <mergeCell ref="A29:A31"/>
    <mergeCell ref="B14:B16"/>
    <mergeCell ref="B17:B19"/>
    <mergeCell ref="B20:B22"/>
    <mergeCell ref="B23:B25"/>
    <mergeCell ref="B26:B28"/>
    <mergeCell ref="B29:B31"/>
    <mergeCell ref="B32:B34"/>
    <mergeCell ref="A32:A34"/>
    <mergeCell ref="A35:A37"/>
    <mergeCell ref="A38:A40"/>
    <mergeCell ref="A41:A43"/>
    <mergeCell ref="A44:A46"/>
    <mergeCell ref="A47:A49"/>
    <mergeCell ref="A50:A52"/>
    <mergeCell ref="B35:B37"/>
    <mergeCell ref="B38:B40"/>
    <mergeCell ref="B41:B43"/>
    <mergeCell ref="B44:B46"/>
    <mergeCell ref="B47:B49"/>
    <mergeCell ref="B50:B52"/>
    <mergeCell ref="B53:B55"/>
    <mergeCell ref="A53:A55"/>
    <mergeCell ref="A56:A58"/>
    <mergeCell ref="A59:A61"/>
    <mergeCell ref="A62:A64"/>
    <mergeCell ref="A65:A67"/>
    <mergeCell ref="A68:A70"/>
    <mergeCell ref="A71:A73"/>
    <mergeCell ref="A89:A91"/>
    <mergeCell ref="B89:B91"/>
    <mergeCell ref="A92:A94"/>
    <mergeCell ref="B92:B94"/>
    <mergeCell ref="A74:A76"/>
    <mergeCell ref="A77:A79"/>
    <mergeCell ref="A80:A82"/>
    <mergeCell ref="A83:A85"/>
    <mergeCell ref="B83:B85"/>
    <mergeCell ref="A86:A88"/>
    <mergeCell ref="B86:B88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52.71"/>
    <col customWidth="1" min="3" max="6" width="10.71"/>
    <col customWidth="1" min="7" max="7" width="7.86"/>
    <col customWidth="1" min="8" max="26" width="10.71"/>
  </cols>
  <sheetData>
    <row r="1">
      <c r="A1" s="1" t="s">
        <v>0</v>
      </c>
      <c r="B1" s="1" t="s">
        <v>1</v>
      </c>
      <c r="C1" s="64"/>
      <c r="D1" s="3">
        <v>2021.0</v>
      </c>
      <c r="E1" s="3">
        <v>2022.0</v>
      </c>
      <c r="F1" s="100">
        <v>2023.0</v>
      </c>
      <c r="G1" s="27">
        <v>2024.0</v>
      </c>
    </row>
    <row r="2">
      <c r="A2" s="17" t="s">
        <v>32</v>
      </c>
      <c r="B2" s="18" t="s">
        <v>33</v>
      </c>
      <c r="C2" s="66" t="s">
        <v>93</v>
      </c>
      <c r="D2" s="119">
        <v>0.7543859649122807</v>
      </c>
      <c r="E2" s="120">
        <v>0.711864406779661</v>
      </c>
      <c r="F2" s="120">
        <v>0.5573770491803278</v>
      </c>
      <c r="G2" s="52">
        <f>G3/G4</f>
        <v>0.4285714286</v>
      </c>
    </row>
    <row r="3">
      <c r="A3" s="30"/>
      <c r="B3" s="30"/>
      <c r="C3" s="69" t="s">
        <v>94</v>
      </c>
      <c r="D3" s="70">
        <v>43.0</v>
      </c>
      <c r="E3" s="84">
        <v>42.0</v>
      </c>
      <c r="F3" s="80">
        <v>34.0</v>
      </c>
      <c r="G3" s="32">
        <v>18.0</v>
      </c>
    </row>
    <row r="4">
      <c r="A4" s="33"/>
      <c r="B4" s="33"/>
      <c r="C4" s="69" t="s">
        <v>95</v>
      </c>
      <c r="D4" s="70">
        <v>57.0</v>
      </c>
      <c r="E4" s="87">
        <v>59.0</v>
      </c>
      <c r="F4" s="101">
        <v>61.0</v>
      </c>
      <c r="G4" s="32">
        <v>42.0</v>
      </c>
    </row>
    <row r="5">
      <c r="A5" s="17" t="s">
        <v>10</v>
      </c>
      <c r="B5" s="18" t="s">
        <v>11</v>
      </c>
      <c r="C5" s="66" t="s">
        <v>93</v>
      </c>
      <c r="D5" s="113">
        <v>0.8431372549019608</v>
      </c>
      <c r="E5" s="114">
        <v>0.7924528301886793</v>
      </c>
      <c r="F5" s="114">
        <v>0.6938775510204082</v>
      </c>
      <c r="G5" s="52">
        <f>G6/G7</f>
        <v>0.75</v>
      </c>
    </row>
    <row r="6">
      <c r="A6" s="30"/>
      <c r="B6" s="30"/>
      <c r="C6" s="69" t="s">
        <v>94</v>
      </c>
      <c r="D6" s="70">
        <v>43.0</v>
      </c>
      <c r="E6" s="84">
        <v>42.0</v>
      </c>
      <c r="F6" s="80">
        <v>34.0</v>
      </c>
      <c r="G6" s="32">
        <v>18.0</v>
      </c>
    </row>
    <row r="7">
      <c r="A7" s="33"/>
      <c r="B7" s="33"/>
      <c r="C7" s="69" t="s">
        <v>95</v>
      </c>
      <c r="D7" s="70">
        <v>51.0</v>
      </c>
      <c r="E7" s="87">
        <v>53.0</v>
      </c>
      <c r="F7" s="101">
        <v>49.0</v>
      </c>
      <c r="G7" s="32">
        <v>24.0</v>
      </c>
    </row>
    <row r="8">
      <c r="A8" s="17" t="s">
        <v>34</v>
      </c>
      <c r="B8" s="18" t="s">
        <v>35</v>
      </c>
      <c r="C8" s="66" t="s">
        <v>93</v>
      </c>
      <c r="D8" s="113">
        <v>0.3333333333333333</v>
      </c>
      <c r="E8" s="114">
        <v>0.3389830508474576</v>
      </c>
      <c r="F8" s="114">
        <v>0.3114754098360656</v>
      </c>
      <c r="G8" s="52">
        <f>G9/G10</f>
        <v>0.380952381</v>
      </c>
    </row>
    <row r="9">
      <c r="A9" s="30"/>
      <c r="B9" s="30"/>
      <c r="C9" s="69" t="s">
        <v>94</v>
      </c>
      <c r="D9" s="70">
        <v>19.0</v>
      </c>
      <c r="E9" s="84">
        <v>20.0</v>
      </c>
      <c r="F9" s="80">
        <v>19.0</v>
      </c>
      <c r="G9" s="32">
        <v>16.0</v>
      </c>
    </row>
    <row r="10">
      <c r="A10" s="33"/>
      <c r="B10" s="33"/>
      <c r="C10" s="69" t="s">
        <v>95</v>
      </c>
      <c r="D10" s="70">
        <v>57.0</v>
      </c>
      <c r="E10" s="87">
        <v>59.0</v>
      </c>
      <c r="F10" s="101">
        <v>61.0</v>
      </c>
      <c r="G10" s="32">
        <v>42.0</v>
      </c>
    </row>
    <row r="11">
      <c r="A11" s="17" t="s">
        <v>36</v>
      </c>
      <c r="B11" s="18" t="s">
        <v>37</v>
      </c>
      <c r="C11" s="66" t="s">
        <v>93</v>
      </c>
      <c r="D11" s="73">
        <v>0.24444444444444444</v>
      </c>
      <c r="E11" s="22">
        <v>0.3269230769230769</v>
      </c>
      <c r="F11" s="22">
        <v>0.3125</v>
      </c>
      <c r="G11" s="26">
        <f>G12/G13</f>
        <v>0.2857142857</v>
      </c>
    </row>
    <row r="12">
      <c r="A12" s="30"/>
      <c r="B12" s="30"/>
      <c r="C12" s="69" t="s">
        <v>94</v>
      </c>
      <c r="D12" s="70">
        <v>11.0</v>
      </c>
      <c r="E12" s="84">
        <v>17.0</v>
      </c>
      <c r="F12" s="80">
        <v>20.0</v>
      </c>
      <c r="G12" s="32">
        <v>10.0</v>
      </c>
    </row>
    <row r="13">
      <c r="A13" s="33"/>
      <c r="B13" s="33"/>
      <c r="C13" s="69" t="s">
        <v>95</v>
      </c>
      <c r="D13" s="70">
        <v>45.0</v>
      </c>
      <c r="E13" s="87">
        <v>52.0</v>
      </c>
      <c r="F13" s="101">
        <v>64.0</v>
      </c>
      <c r="G13" s="32">
        <v>35.0</v>
      </c>
    </row>
    <row r="14">
      <c r="A14" s="17" t="s">
        <v>12</v>
      </c>
      <c r="B14" s="18" t="s">
        <v>13</v>
      </c>
      <c r="C14" s="66" t="s">
        <v>93</v>
      </c>
      <c r="D14" s="113">
        <v>0.5789473684210527</v>
      </c>
      <c r="E14" s="114">
        <v>0.7627118644067796</v>
      </c>
      <c r="F14" s="114">
        <v>0.7213114754098361</v>
      </c>
      <c r="G14" s="52">
        <f>G15/G16</f>
        <v>0.7857142857</v>
      </c>
    </row>
    <row r="15">
      <c r="A15" s="30"/>
      <c r="B15" s="30"/>
      <c r="C15" s="69" t="s">
        <v>94</v>
      </c>
      <c r="D15" s="70">
        <v>33.0</v>
      </c>
      <c r="E15" s="84">
        <v>45.0</v>
      </c>
      <c r="F15" s="80">
        <v>44.0</v>
      </c>
      <c r="G15" s="32">
        <v>33.0</v>
      </c>
    </row>
    <row r="16">
      <c r="A16" s="33"/>
      <c r="B16" s="33"/>
      <c r="C16" s="69" t="s">
        <v>95</v>
      </c>
      <c r="D16" s="70">
        <v>57.0</v>
      </c>
      <c r="E16" s="87">
        <v>59.0</v>
      </c>
      <c r="F16" s="101">
        <v>61.0</v>
      </c>
      <c r="G16" s="32">
        <v>42.0</v>
      </c>
    </row>
    <row r="17">
      <c r="A17" s="17" t="s">
        <v>14</v>
      </c>
      <c r="B17" s="18" t="s">
        <v>15</v>
      </c>
      <c r="C17" s="66" t="s">
        <v>93</v>
      </c>
      <c r="D17" s="108">
        <v>0.21568627450980393</v>
      </c>
      <c r="E17" s="111">
        <v>0.22641509433962265</v>
      </c>
      <c r="F17" s="111">
        <v>0.30612244897959184</v>
      </c>
      <c r="G17" s="44">
        <f>G18/G19</f>
        <v>0.2083333333</v>
      </c>
    </row>
    <row r="18">
      <c r="A18" s="30"/>
      <c r="B18" s="30"/>
      <c r="C18" s="69" t="s">
        <v>94</v>
      </c>
      <c r="D18" s="70">
        <v>11.0</v>
      </c>
      <c r="E18" s="84">
        <v>12.0</v>
      </c>
      <c r="F18" s="80">
        <v>15.0</v>
      </c>
      <c r="G18" s="32">
        <v>5.0</v>
      </c>
    </row>
    <row r="19">
      <c r="A19" s="33"/>
      <c r="B19" s="33"/>
      <c r="C19" s="69" t="s">
        <v>95</v>
      </c>
      <c r="D19" s="70">
        <v>51.0</v>
      </c>
      <c r="E19" s="87">
        <v>53.0</v>
      </c>
      <c r="F19" s="101">
        <v>49.0</v>
      </c>
      <c r="G19" s="32">
        <v>24.0</v>
      </c>
    </row>
    <row r="20">
      <c r="A20" s="17" t="s">
        <v>41</v>
      </c>
      <c r="B20" s="18" t="s">
        <v>42</v>
      </c>
      <c r="C20" s="66" t="s">
        <v>93</v>
      </c>
      <c r="D20" s="113">
        <v>0.24561403508771928</v>
      </c>
      <c r="E20" s="114">
        <v>0.288135593220339</v>
      </c>
      <c r="F20" s="114">
        <v>0.36065573770491804</v>
      </c>
      <c r="G20" s="52">
        <f>G21/G22</f>
        <v>0.4047619048</v>
      </c>
    </row>
    <row r="21" ht="15.75" customHeight="1">
      <c r="A21" s="30"/>
      <c r="B21" s="30"/>
      <c r="C21" s="69" t="s">
        <v>94</v>
      </c>
      <c r="D21" s="70">
        <v>14.0</v>
      </c>
      <c r="E21" s="84">
        <v>17.0</v>
      </c>
      <c r="F21" s="80">
        <v>22.0</v>
      </c>
      <c r="G21" s="32">
        <v>17.0</v>
      </c>
    </row>
    <row r="22" ht="15.75" customHeight="1">
      <c r="A22" s="33"/>
      <c r="B22" s="33"/>
      <c r="C22" s="69" t="s">
        <v>95</v>
      </c>
      <c r="D22" s="70">
        <v>57.0</v>
      </c>
      <c r="E22" s="87">
        <v>59.0</v>
      </c>
      <c r="F22" s="101">
        <v>61.0</v>
      </c>
      <c r="G22" s="32">
        <v>42.0</v>
      </c>
    </row>
    <row r="23" ht="15.75" customHeight="1">
      <c r="A23" s="17" t="s">
        <v>43</v>
      </c>
      <c r="B23" s="18" t="s">
        <v>44</v>
      </c>
      <c r="C23" s="66" t="s">
        <v>93</v>
      </c>
      <c r="D23" s="19">
        <v>0.017543859649122806</v>
      </c>
      <c r="E23" s="22">
        <v>0.01694915254237288</v>
      </c>
      <c r="F23" s="22">
        <v>0.03278688524590164</v>
      </c>
      <c r="G23" s="26">
        <f>G24/G25</f>
        <v>0</v>
      </c>
    </row>
    <row r="24" ht="15.75" customHeight="1">
      <c r="A24" s="30"/>
      <c r="B24" s="30"/>
      <c r="C24" s="69" t="s">
        <v>94</v>
      </c>
      <c r="D24" s="70">
        <v>1.0</v>
      </c>
      <c r="E24" s="84">
        <v>1.0</v>
      </c>
      <c r="F24" s="80">
        <v>2.0</v>
      </c>
      <c r="G24" s="32">
        <v>0.0</v>
      </c>
    </row>
    <row r="25" ht="15.75" customHeight="1">
      <c r="A25" s="33"/>
      <c r="B25" s="33"/>
      <c r="C25" s="69" t="s">
        <v>95</v>
      </c>
      <c r="D25" s="70">
        <v>57.0</v>
      </c>
      <c r="E25" s="87">
        <v>59.0</v>
      </c>
      <c r="F25" s="101">
        <v>61.0</v>
      </c>
      <c r="G25" s="32">
        <v>42.0</v>
      </c>
    </row>
    <row r="26" ht="15.75" customHeight="1">
      <c r="A26" s="17" t="s">
        <v>46</v>
      </c>
      <c r="B26" s="18" t="s">
        <v>47</v>
      </c>
      <c r="C26" s="66" t="s">
        <v>93</v>
      </c>
      <c r="D26" s="113">
        <v>0.0</v>
      </c>
      <c r="E26" s="114">
        <v>0.058823529411764705</v>
      </c>
      <c r="F26" s="114">
        <v>0.0</v>
      </c>
      <c r="G26" s="52">
        <f>G27/G28</f>
        <v>0</v>
      </c>
    </row>
    <row r="27" ht="15.75" customHeight="1">
      <c r="A27" s="30"/>
      <c r="B27" s="30"/>
      <c r="C27" s="69" t="s">
        <v>94</v>
      </c>
      <c r="D27" s="70">
        <v>0.0</v>
      </c>
      <c r="E27" s="84">
        <v>1.0</v>
      </c>
      <c r="F27" s="80">
        <v>0.0</v>
      </c>
      <c r="G27" s="32">
        <v>0.0</v>
      </c>
    </row>
    <row r="28" ht="15.75" customHeight="1">
      <c r="A28" s="33"/>
      <c r="B28" s="33"/>
      <c r="C28" s="69" t="s">
        <v>95</v>
      </c>
      <c r="D28" s="70">
        <v>14.0</v>
      </c>
      <c r="E28" s="87">
        <v>17.0</v>
      </c>
      <c r="F28" s="101">
        <v>22.0</v>
      </c>
      <c r="G28" s="32">
        <v>17.0</v>
      </c>
    </row>
    <row r="29" ht="15.75" customHeight="1">
      <c r="A29" s="17" t="s">
        <v>49</v>
      </c>
      <c r="B29" s="18" t="s">
        <v>50</v>
      </c>
      <c r="C29" s="66" t="s">
        <v>93</v>
      </c>
      <c r="D29" s="19">
        <v>0.024390243902439025</v>
      </c>
      <c r="E29" s="22">
        <v>0.0</v>
      </c>
      <c r="F29" s="22">
        <v>0.029411764705882353</v>
      </c>
      <c r="G29" s="26">
        <f>G30/G31</f>
        <v>0</v>
      </c>
    </row>
    <row r="30" ht="15.75" customHeight="1">
      <c r="A30" s="30"/>
      <c r="B30" s="30"/>
      <c r="C30" s="69" t="s">
        <v>94</v>
      </c>
      <c r="D30" s="70">
        <v>1.0</v>
      </c>
      <c r="E30" s="84">
        <v>0.0</v>
      </c>
      <c r="F30" s="80">
        <v>1.0</v>
      </c>
      <c r="G30" s="32">
        <v>0.0</v>
      </c>
    </row>
    <row r="31" ht="15.75" customHeight="1">
      <c r="A31" s="33"/>
      <c r="B31" s="33"/>
      <c r="C31" s="69" t="s">
        <v>95</v>
      </c>
      <c r="D31" s="70">
        <v>41.0</v>
      </c>
      <c r="E31" s="87">
        <v>40.0</v>
      </c>
      <c r="F31" s="101">
        <v>34.0</v>
      </c>
      <c r="G31" s="32">
        <v>23.0</v>
      </c>
    </row>
    <row r="32" ht="15.75" customHeight="1">
      <c r="A32" s="17" t="s">
        <v>51</v>
      </c>
      <c r="B32" s="18" t="s">
        <v>52</v>
      </c>
      <c r="C32" s="66" t="s">
        <v>93</v>
      </c>
      <c r="D32" s="19">
        <v>0.43859649122807015</v>
      </c>
      <c r="E32" s="22">
        <v>0.5932203389830508</v>
      </c>
      <c r="F32" s="22">
        <v>0.5573770491803278</v>
      </c>
      <c r="G32" s="26">
        <f>G33/G34</f>
        <v>0.4285714286</v>
      </c>
    </row>
    <row r="33" ht="15.75" customHeight="1">
      <c r="A33" s="30"/>
      <c r="B33" s="30"/>
      <c r="C33" s="69" t="s">
        <v>94</v>
      </c>
      <c r="D33" s="70">
        <v>25.0</v>
      </c>
      <c r="E33" s="84">
        <v>35.0</v>
      </c>
      <c r="F33" s="80">
        <v>34.0</v>
      </c>
      <c r="G33" s="32">
        <v>18.0</v>
      </c>
    </row>
    <row r="34" ht="15.75" customHeight="1">
      <c r="A34" s="33"/>
      <c r="B34" s="33"/>
      <c r="C34" s="69" t="s">
        <v>95</v>
      </c>
      <c r="D34" s="70">
        <v>57.0</v>
      </c>
      <c r="E34" s="87">
        <v>59.0</v>
      </c>
      <c r="F34" s="101">
        <v>61.0</v>
      </c>
      <c r="G34" s="32">
        <v>42.0</v>
      </c>
    </row>
    <row r="35" ht="15.75" customHeight="1">
      <c r="A35" s="17" t="s">
        <v>53</v>
      </c>
      <c r="B35" s="18" t="s">
        <v>116</v>
      </c>
      <c r="C35" s="66" t="s">
        <v>93</v>
      </c>
      <c r="D35" s="19">
        <v>0.5614035087719298</v>
      </c>
      <c r="E35" s="22">
        <v>0.7457627118644068</v>
      </c>
      <c r="F35" s="22">
        <v>0.7377049180327869</v>
      </c>
      <c r="G35" s="26">
        <f>G36/G37</f>
        <v>0.5476190476</v>
      </c>
    </row>
    <row r="36" ht="15.75" customHeight="1">
      <c r="A36" s="30"/>
      <c r="B36" s="30"/>
      <c r="C36" s="69" t="s">
        <v>94</v>
      </c>
      <c r="D36" s="70">
        <v>32.0</v>
      </c>
      <c r="E36" s="84">
        <v>44.0</v>
      </c>
      <c r="F36" s="80">
        <v>45.0</v>
      </c>
      <c r="G36" s="32">
        <v>23.0</v>
      </c>
    </row>
    <row r="37" ht="15.75" customHeight="1">
      <c r="A37" s="33"/>
      <c r="B37" s="33"/>
      <c r="C37" s="69" t="s">
        <v>95</v>
      </c>
      <c r="D37" s="70">
        <v>57.0</v>
      </c>
      <c r="E37" s="87">
        <v>59.0</v>
      </c>
      <c r="F37" s="101">
        <v>61.0</v>
      </c>
      <c r="G37" s="32">
        <v>42.0</v>
      </c>
    </row>
    <row r="38" ht="15.75" customHeight="1">
      <c r="A38" s="17" t="s">
        <v>16</v>
      </c>
      <c r="B38" s="18" t="s">
        <v>55</v>
      </c>
      <c r="C38" s="66" t="s">
        <v>93</v>
      </c>
      <c r="D38" s="113">
        <v>0.10526315789473684</v>
      </c>
      <c r="E38" s="114">
        <v>0.1016949152542373</v>
      </c>
      <c r="F38" s="114">
        <v>0.19672131147540983</v>
      </c>
      <c r="G38" s="52">
        <f>G39/G40</f>
        <v>0.4285714286</v>
      </c>
    </row>
    <row r="39" ht="15.75" customHeight="1">
      <c r="A39" s="30"/>
      <c r="B39" s="30"/>
      <c r="C39" s="69" t="s">
        <v>94</v>
      </c>
      <c r="D39" s="70">
        <v>6.0</v>
      </c>
      <c r="E39" s="84">
        <v>6.0</v>
      </c>
      <c r="F39" s="80">
        <v>12.0</v>
      </c>
      <c r="G39" s="32">
        <v>18.0</v>
      </c>
    </row>
    <row r="40" ht="15.75" customHeight="1">
      <c r="A40" s="33"/>
      <c r="B40" s="33"/>
      <c r="C40" s="69" t="s">
        <v>95</v>
      </c>
      <c r="D40" s="70">
        <v>57.0</v>
      </c>
      <c r="E40" s="87">
        <v>59.0</v>
      </c>
      <c r="F40" s="101">
        <v>61.0</v>
      </c>
      <c r="G40" s="32">
        <v>42.0</v>
      </c>
    </row>
    <row r="41" ht="15.75" customHeight="1">
      <c r="A41" s="17" t="s">
        <v>56</v>
      </c>
      <c r="B41" s="18" t="s">
        <v>57</v>
      </c>
      <c r="C41" s="66" t="s">
        <v>93</v>
      </c>
      <c r="D41" s="113">
        <v>0.10526315789473684</v>
      </c>
      <c r="E41" s="114">
        <v>0.1016949152542373</v>
      </c>
      <c r="F41" s="114">
        <v>0.19672131147540983</v>
      </c>
      <c r="G41" s="52">
        <f>G42/G43</f>
        <v>0.4285714286</v>
      </c>
    </row>
    <row r="42" ht="15.75" customHeight="1">
      <c r="A42" s="30"/>
      <c r="B42" s="30"/>
      <c r="C42" s="69" t="s">
        <v>94</v>
      </c>
      <c r="D42" s="70">
        <v>6.0</v>
      </c>
      <c r="E42" s="84">
        <v>6.0</v>
      </c>
      <c r="F42" s="80">
        <v>12.0</v>
      </c>
      <c r="G42" s="32">
        <v>18.0</v>
      </c>
    </row>
    <row r="43" ht="15.75" customHeight="1">
      <c r="A43" s="33"/>
      <c r="B43" s="33"/>
      <c r="C43" s="69" t="s">
        <v>95</v>
      </c>
      <c r="D43" s="70">
        <v>57.0</v>
      </c>
      <c r="E43" s="87">
        <v>59.0</v>
      </c>
      <c r="F43" s="101">
        <v>61.0</v>
      </c>
      <c r="G43" s="32">
        <v>42.0</v>
      </c>
    </row>
    <row r="44" ht="15.75" customHeight="1">
      <c r="A44" s="17" t="s">
        <v>59</v>
      </c>
      <c r="B44" s="18" t="s">
        <v>60</v>
      </c>
      <c r="C44" s="66" t="s">
        <v>93</v>
      </c>
      <c r="D44" s="19">
        <v>0.0</v>
      </c>
      <c r="E44" s="22">
        <v>0.0</v>
      </c>
      <c r="F44" s="22">
        <v>0.0</v>
      </c>
      <c r="G44" s="26">
        <f>G45/G46</f>
        <v>0</v>
      </c>
    </row>
    <row r="45" ht="15.75" customHeight="1">
      <c r="A45" s="30"/>
      <c r="B45" s="30"/>
      <c r="C45" s="69" t="s">
        <v>94</v>
      </c>
      <c r="D45" s="70">
        <v>0.0</v>
      </c>
      <c r="E45" s="84">
        <v>0.0</v>
      </c>
      <c r="F45" s="80">
        <v>0.0</v>
      </c>
      <c r="G45" s="32">
        <v>0.0</v>
      </c>
    </row>
    <row r="46" ht="15.75" customHeight="1">
      <c r="A46" s="33"/>
      <c r="B46" s="33"/>
      <c r="C46" s="69" t="s">
        <v>95</v>
      </c>
      <c r="D46" s="70">
        <v>57.0</v>
      </c>
      <c r="E46" s="87">
        <v>59.0</v>
      </c>
      <c r="F46" s="101">
        <v>61.0</v>
      </c>
      <c r="G46" s="32">
        <v>42.0</v>
      </c>
    </row>
    <row r="47" ht="15.75" customHeight="1">
      <c r="A47" s="17" t="s">
        <v>61</v>
      </c>
      <c r="B47" s="18" t="s">
        <v>62</v>
      </c>
      <c r="C47" s="66" t="s">
        <v>93</v>
      </c>
      <c r="D47" s="19">
        <v>0.0</v>
      </c>
      <c r="E47" s="22">
        <v>0.0</v>
      </c>
      <c r="F47" s="22">
        <v>0.0</v>
      </c>
      <c r="G47" s="26">
        <f>G48/G49</f>
        <v>0</v>
      </c>
    </row>
    <row r="48" ht="15.75" customHeight="1">
      <c r="A48" s="30"/>
      <c r="B48" s="30"/>
      <c r="C48" s="69" t="s">
        <v>94</v>
      </c>
      <c r="D48" s="70">
        <v>0.0</v>
      </c>
      <c r="E48" s="84">
        <v>0.0</v>
      </c>
      <c r="F48" s="80">
        <v>0.0</v>
      </c>
      <c r="G48" s="32">
        <v>0.0</v>
      </c>
    </row>
    <row r="49" ht="15.75" customHeight="1">
      <c r="A49" s="33"/>
      <c r="B49" s="33"/>
      <c r="C49" s="69" t="s">
        <v>95</v>
      </c>
      <c r="D49" s="70">
        <v>57.0</v>
      </c>
      <c r="E49" s="87">
        <v>59.0</v>
      </c>
      <c r="F49" s="101">
        <v>61.0</v>
      </c>
      <c r="G49" s="32">
        <v>42.0</v>
      </c>
    </row>
    <row r="50" ht="15.75" customHeight="1">
      <c r="A50" s="17" t="s">
        <v>20</v>
      </c>
      <c r="B50" s="18" t="s">
        <v>21</v>
      </c>
      <c r="C50" s="66" t="s">
        <v>93</v>
      </c>
      <c r="D50" s="113">
        <v>0.20833333333333334</v>
      </c>
      <c r="E50" s="114">
        <v>0.24358974358974358</v>
      </c>
      <c r="F50" s="114">
        <v>0.3068181818181818</v>
      </c>
      <c r="G50" s="52">
        <f>G51/G52</f>
        <v>0.4</v>
      </c>
    </row>
    <row r="51" ht="15.75" customHeight="1">
      <c r="A51" s="30"/>
      <c r="B51" s="30"/>
      <c r="C51" s="69" t="s">
        <v>94</v>
      </c>
      <c r="D51" s="70">
        <v>15.0</v>
      </c>
      <c r="E51" s="84">
        <v>19.0</v>
      </c>
      <c r="F51" s="80">
        <v>27.0</v>
      </c>
      <c r="G51" s="32">
        <v>28.0</v>
      </c>
    </row>
    <row r="52" ht="15.75" customHeight="1">
      <c r="A52" s="33"/>
      <c r="B52" s="33"/>
      <c r="C52" s="69" t="s">
        <v>95</v>
      </c>
      <c r="D52" s="70">
        <v>72.0</v>
      </c>
      <c r="E52" s="87">
        <v>78.0</v>
      </c>
      <c r="F52" s="101">
        <v>88.0</v>
      </c>
      <c r="G52" s="32">
        <v>70.0</v>
      </c>
    </row>
    <row r="53" ht="15.75" customHeight="1">
      <c r="A53" s="17" t="s">
        <v>63</v>
      </c>
      <c r="B53" s="18" t="s">
        <v>64</v>
      </c>
      <c r="C53" s="66" t="s">
        <v>93</v>
      </c>
      <c r="D53" s="19">
        <v>0.05555555555555555</v>
      </c>
      <c r="E53" s="22">
        <v>0.01282051282051282</v>
      </c>
      <c r="F53" s="22">
        <v>0.056818181818181816</v>
      </c>
      <c r="G53" s="26">
        <f>G54/G55</f>
        <v>0.1</v>
      </c>
    </row>
    <row r="54" ht="15.75" customHeight="1">
      <c r="A54" s="30"/>
      <c r="B54" s="30"/>
      <c r="C54" s="69" t="s">
        <v>94</v>
      </c>
      <c r="D54" s="70">
        <v>4.0</v>
      </c>
      <c r="E54" s="84">
        <v>1.0</v>
      </c>
      <c r="F54" s="80">
        <v>5.0</v>
      </c>
      <c r="G54" s="32">
        <v>7.0</v>
      </c>
    </row>
    <row r="55" ht="15.75" customHeight="1">
      <c r="A55" s="33"/>
      <c r="B55" s="33"/>
      <c r="C55" s="69" t="s">
        <v>95</v>
      </c>
      <c r="D55" s="70">
        <v>72.0</v>
      </c>
      <c r="E55" s="87">
        <v>78.0</v>
      </c>
      <c r="F55" s="101">
        <v>88.0</v>
      </c>
      <c r="G55" s="32">
        <v>70.0</v>
      </c>
    </row>
    <row r="56" ht="15.75" customHeight="1">
      <c r="A56" s="17" t="s">
        <v>65</v>
      </c>
      <c r="B56" s="18" t="s">
        <v>66</v>
      </c>
      <c r="C56" s="66" t="s">
        <v>93</v>
      </c>
      <c r="D56" s="113">
        <v>0.1527777777777778</v>
      </c>
      <c r="E56" s="116">
        <v>0.23076923076923078</v>
      </c>
      <c r="F56" s="116">
        <v>0.25</v>
      </c>
      <c r="G56" s="52">
        <f>G57/G58</f>
        <v>0.3</v>
      </c>
    </row>
    <row r="57" ht="15.75" customHeight="1">
      <c r="A57" s="30"/>
      <c r="B57" s="30"/>
      <c r="C57" s="69" t="s">
        <v>94</v>
      </c>
      <c r="D57" s="70">
        <v>11.0</v>
      </c>
      <c r="E57" s="84">
        <v>18.0</v>
      </c>
      <c r="F57" s="80">
        <v>22.0</v>
      </c>
      <c r="G57" s="32">
        <v>21.0</v>
      </c>
    </row>
    <row r="58" ht="15.75" customHeight="1">
      <c r="A58" s="33"/>
      <c r="B58" s="33"/>
      <c r="C58" s="69" t="s">
        <v>95</v>
      </c>
      <c r="D58" s="70">
        <v>72.0</v>
      </c>
      <c r="E58" s="87">
        <v>78.0</v>
      </c>
      <c r="F58" s="101">
        <v>88.0</v>
      </c>
      <c r="G58" s="32">
        <v>70.0</v>
      </c>
    </row>
    <row r="59" ht="15.75" customHeight="1">
      <c r="A59" s="17" t="s">
        <v>67</v>
      </c>
      <c r="B59" s="18" t="s">
        <v>68</v>
      </c>
      <c r="C59" s="66" t="s">
        <v>93</v>
      </c>
      <c r="D59" s="19">
        <v>0.8</v>
      </c>
      <c r="E59" s="96">
        <v>0.5</v>
      </c>
      <c r="F59" s="92">
        <v>0.6</v>
      </c>
      <c r="G59" s="26">
        <f>G60/G61</f>
        <v>0.3333333333</v>
      </c>
    </row>
    <row r="60" ht="15.75" customHeight="1">
      <c r="A60" s="30"/>
      <c r="B60" s="30"/>
      <c r="C60" s="69" t="s">
        <v>94</v>
      </c>
      <c r="D60" s="70">
        <v>8.0</v>
      </c>
      <c r="E60" s="84">
        <v>6.0</v>
      </c>
      <c r="F60" s="80">
        <v>6.0</v>
      </c>
      <c r="G60" s="32">
        <v>3.0</v>
      </c>
    </row>
    <row r="61" ht="15.75" customHeight="1">
      <c r="A61" s="33"/>
      <c r="B61" s="33"/>
      <c r="C61" s="69" t="s">
        <v>95</v>
      </c>
      <c r="D61" s="70">
        <v>10.0</v>
      </c>
      <c r="E61" s="87">
        <v>12.0</v>
      </c>
      <c r="F61" s="101">
        <v>10.0</v>
      </c>
      <c r="G61" s="32">
        <v>9.0</v>
      </c>
    </row>
    <row r="62" ht="15.75" customHeight="1">
      <c r="A62" s="17" t="s">
        <v>18</v>
      </c>
      <c r="B62" s="18" t="s">
        <v>19</v>
      </c>
      <c r="C62" s="66" t="s">
        <v>93</v>
      </c>
      <c r="D62" s="113">
        <v>0.20833333333333334</v>
      </c>
      <c r="E62" s="114">
        <v>0.2564102564102564</v>
      </c>
      <c r="F62" s="114">
        <v>0.14772727272727273</v>
      </c>
      <c r="G62" s="52">
        <f>G63/G64</f>
        <v>0.2571428571</v>
      </c>
    </row>
    <row r="63" ht="15.75" customHeight="1">
      <c r="A63" s="30"/>
      <c r="B63" s="30"/>
      <c r="C63" s="69" t="s">
        <v>94</v>
      </c>
      <c r="D63" s="70">
        <v>15.0</v>
      </c>
      <c r="E63" s="84">
        <v>20.0</v>
      </c>
      <c r="F63" s="80">
        <v>13.0</v>
      </c>
      <c r="G63" s="32">
        <v>18.0</v>
      </c>
    </row>
    <row r="64" ht="15.75" customHeight="1">
      <c r="A64" s="33"/>
      <c r="B64" s="33"/>
      <c r="C64" s="69" t="s">
        <v>95</v>
      </c>
      <c r="D64" s="70">
        <v>72.0</v>
      </c>
      <c r="E64" s="87">
        <v>78.0</v>
      </c>
      <c r="F64" s="101">
        <v>88.0</v>
      </c>
      <c r="G64" s="32">
        <v>70.0</v>
      </c>
    </row>
    <row r="65" ht="15.75" customHeight="1">
      <c r="A65" s="17" t="s">
        <v>71</v>
      </c>
      <c r="B65" s="18" t="s">
        <v>72</v>
      </c>
      <c r="C65" s="66" t="s">
        <v>93</v>
      </c>
      <c r="D65" s="19">
        <v>0.0</v>
      </c>
      <c r="E65" s="22">
        <v>0.038461538461538464</v>
      </c>
      <c r="F65" s="22">
        <v>0.045454545454545456</v>
      </c>
      <c r="G65" s="26">
        <f>G66/G67</f>
        <v>0.02857142857</v>
      </c>
    </row>
    <row r="66" ht="15.75" customHeight="1">
      <c r="A66" s="30"/>
      <c r="B66" s="30"/>
      <c r="C66" s="69" t="s">
        <v>94</v>
      </c>
      <c r="D66" s="70">
        <v>0.0</v>
      </c>
      <c r="E66" s="84">
        <v>3.0</v>
      </c>
      <c r="F66" s="80">
        <v>4.0</v>
      </c>
      <c r="G66" s="32">
        <v>2.0</v>
      </c>
    </row>
    <row r="67" ht="15.75" customHeight="1">
      <c r="A67" s="33"/>
      <c r="B67" s="33"/>
      <c r="C67" s="69" t="s">
        <v>95</v>
      </c>
      <c r="D67" s="70">
        <v>72.0</v>
      </c>
      <c r="E67" s="87">
        <v>78.0</v>
      </c>
      <c r="F67" s="101">
        <v>88.0</v>
      </c>
      <c r="G67" s="32">
        <v>70.0</v>
      </c>
    </row>
    <row r="68" ht="15.75" customHeight="1">
      <c r="A68" s="17" t="s">
        <v>73</v>
      </c>
      <c r="B68" s="18" t="s">
        <v>74</v>
      </c>
      <c r="C68" s="66" t="s">
        <v>93</v>
      </c>
      <c r="D68" s="74">
        <v>0.041666666666666664</v>
      </c>
      <c r="E68" s="22">
        <v>0.01282051282051282</v>
      </c>
      <c r="F68" s="22">
        <v>0.022727272727272728</v>
      </c>
      <c r="G68" s="26">
        <f>G69/G70</f>
        <v>0</v>
      </c>
    </row>
    <row r="69" ht="15.75" customHeight="1">
      <c r="A69" s="30"/>
      <c r="B69" s="30"/>
      <c r="C69" s="69" t="s">
        <v>94</v>
      </c>
      <c r="D69" s="75">
        <v>3.0</v>
      </c>
      <c r="E69" s="84">
        <v>1.0</v>
      </c>
      <c r="F69" s="80">
        <v>2.0</v>
      </c>
      <c r="G69" s="32">
        <v>0.0</v>
      </c>
    </row>
    <row r="70" ht="15.75" customHeight="1">
      <c r="A70" s="33"/>
      <c r="B70" s="33"/>
      <c r="C70" s="69" t="s">
        <v>95</v>
      </c>
      <c r="D70" s="75">
        <v>72.0</v>
      </c>
      <c r="E70" s="87">
        <v>78.0</v>
      </c>
      <c r="F70" s="101">
        <v>88.0</v>
      </c>
      <c r="G70" s="32">
        <v>70.0</v>
      </c>
    </row>
    <row r="71" ht="15.75" customHeight="1">
      <c r="A71" s="17" t="s">
        <v>75</v>
      </c>
      <c r="B71" s="18" t="s">
        <v>76</v>
      </c>
      <c r="C71" s="66" t="s">
        <v>93</v>
      </c>
      <c r="D71" s="19">
        <v>0.08333333333333333</v>
      </c>
      <c r="E71" s="22">
        <v>0.11538461538461539</v>
      </c>
      <c r="F71" s="22">
        <v>0.056818181818181816</v>
      </c>
      <c r="G71" s="26">
        <f>G72/G73</f>
        <v>0.08571428571</v>
      </c>
    </row>
    <row r="72" ht="15.75" customHeight="1">
      <c r="A72" s="30"/>
      <c r="B72" s="30"/>
      <c r="C72" s="69" t="s">
        <v>94</v>
      </c>
      <c r="D72" s="70">
        <v>6.0</v>
      </c>
      <c r="E72" s="84">
        <v>9.0</v>
      </c>
      <c r="F72" s="80">
        <v>5.0</v>
      </c>
      <c r="G72" s="32">
        <v>6.0</v>
      </c>
    </row>
    <row r="73" ht="15.75" customHeight="1">
      <c r="A73" s="33"/>
      <c r="B73" s="33"/>
      <c r="C73" s="69" t="s">
        <v>95</v>
      </c>
      <c r="D73" s="70">
        <v>72.0</v>
      </c>
      <c r="E73" s="87">
        <v>78.0</v>
      </c>
      <c r="F73" s="101">
        <v>88.0</v>
      </c>
      <c r="G73" s="32">
        <v>70.0</v>
      </c>
    </row>
    <row r="74" ht="15.75" customHeight="1">
      <c r="A74" s="17" t="s">
        <v>77</v>
      </c>
      <c r="B74" s="18" t="s">
        <v>78</v>
      </c>
      <c r="C74" s="66" t="s">
        <v>93</v>
      </c>
      <c r="D74" s="19">
        <v>0.06944444444444445</v>
      </c>
      <c r="E74" s="22">
        <v>0.0641025641025641</v>
      </c>
      <c r="F74" s="22">
        <v>0.022727272727272728</v>
      </c>
      <c r="G74" s="26">
        <f>G75/G76</f>
        <v>0.1</v>
      </c>
    </row>
    <row r="75" ht="15.75" customHeight="1">
      <c r="A75" s="30"/>
      <c r="B75" s="30"/>
      <c r="C75" s="69" t="s">
        <v>94</v>
      </c>
      <c r="D75" s="70">
        <v>5.0</v>
      </c>
      <c r="E75" s="84">
        <v>5.0</v>
      </c>
      <c r="F75" s="80">
        <v>2.0</v>
      </c>
      <c r="G75" s="32">
        <v>7.0</v>
      </c>
    </row>
    <row r="76" ht="15.75" customHeight="1">
      <c r="A76" s="33"/>
      <c r="B76" s="33"/>
      <c r="C76" s="69" t="s">
        <v>95</v>
      </c>
      <c r="D76" s="70">
        <v>72.0</v>
      </c>
      <c r="E76" s="87">
        <v>78.0</v>
      </c>
      <c r="F76" s="101">
        <v>88.0</v>
      </c>
      <c r="G76" s="32">
        <v>70.0</v>
      </c>
    </row>
    <row r="77" ht="15.75" customHeight="1">
      <c r="A77" s="17" t="s">
        <v>22</v>
      </c>
      <c r="B77" s="18" t="s">
        <v>23</v>
      </c>
      <c r="C77" s="66" t="s">
        <v>93</v>
      </c>
      <c r="D77" s="19">
        <v>0.18055555555555555</v>
      </c>
      <c r="E77" s="22">
        <v>0.16666666666666666</v>
      </c>
      <c r="F77" s="23">
        <v>0.011363636363636364</v>
      </c>
      <c r="G77" s="26">
        <f>G78/G79</f>
        <v>0.4</v>
      </c>
    </row>
    <row r="78" ht="15.75" customHeight="1">
      <c r="A78" s="30"/>
      <c r="B78" s="30"/>
      <c r="C78" s="69" t="s">
        <v>94</v>
      </c>
      <c r="D78" s="70">
        <v>13.0</v>
      </c>
      <c r="E78" s="84">
        <v>13.0</v>
      </c>
      <c r="F78" s="85">
        <v>1.0</v>
      </c>
      <c r="G78" s="32">
        <v>28.0</v>
      </c>
    </row>
    <row r="79" ht="15.75" customHeight="1">
      <c r="A79" s="33"/>
      <c r="B79" s="33"/>
      <c r="C79" s="69" t="s">
        <v>95</v>
      </c>
      <c r="D79" s="70">
        <v>72.0</v>
      </c>
      <c r="E79" s="87">
        <v>78.0</v>
      </c>
      <c r="F79" s="88">
        <v>88.0</v>
      </c>
      <c r="G79" s="32">
        <v>70.0</v>
      </c>
    </row>
    <row r="80" ht="15.75" customHeight="1">
      <c r="A80" s="17" t="s">
        <v>24</v>
      </c>
      <c r="B80" s="28" t="s">
        <v>80</v>
      </c>
      <c r="C80" s="66" t="s">
        <v>93</v>
      </c>
      <c r="D80" s="113">
        <v>0.4583333333333333</v>
      </c>
      <c r="E80" s="114">
        <v>0.4230769230769231</v>
      </c>
      <c r="F80" s="114">
        <v>0.42045454545454547</v>
      </c>
      <c r="G80" s="52">
        <f>G81/G82</f>
        <v>0.2857142857</v>
      </c>
    </row>
    <row r="81" ht="15.75" customHeight="1">
      <c r="A81" s="30"/>
      <c r="B81" s="30"/>
      <c r="C81" s="69" t="s">
        <v>94</v>
      </c>
      <c r="D81" s="70">
        <v>33.0</v>
      </c>
      <c r="E81" s="97">
        <v>33.0</v>
      </c>
      <c r="F81" s="80">
        <v>37.0</v>
      </c>
      <c r="G81" s="32">
        <v>20.0</v>
      </c>
    </row>
    <row r="82" ht="15.75" customHeight="1">
      <c r="A82" s="33"/>
      <c r="B82" s="33"/>
      <c r="C82" s="69" t="s">
        <v>95</v>
      </c>
      <c r="D82" s="70">
        <v>72.0</v>
      </c>
      <c r="E82" s="87">
        <v>78.0</v>
      </c>
      <c r="F82" s="101">
        <v>88.0</v>
      </c>
      <c r="G82" s="32">
        <v>70.0</v>
      </c>
    </row>
    <row r="83" ht="15.75" customHeight="1">
      <c r="A83" s="17" t="s">
        <v>81</v>
      </c>
      <c r="B83" s="18" t="s">
        <v>82</v>
      </c>
      <c r="C83" s="66" t="s">
        <v>93</v>
      </c>
      <c r="D83" s="113">
        <v>0.5789473684210527</v>
      </c>
      <c r="E83" s="114">
        <v>0.559322033898305</v>
      </c>
      <c r="F83" s="114">
        <v>0.6065573770491803</v>
      </c>
      <c r="G83" s="52">
        <f>G84/G85</f>
        <v>0.4761904762</v>
      </c>
    </row>
    <row r="84" ht="15.75" customHeight="1">
      <c r="A84" s="30"/>
      <c r="B84" s="30"/>
      <c r="C84" s="69" t="s">
        <v>94</v>
      </c>
      <c r="D84" s="70">
        <v>33.0</v>
      </c>
      <c r="E84" s="84">
        <v>33.0</v>
      </c>
      <c r="F84" s="80">
        <v>37.0</v>
      </c>
      <c r="G84" s="32">
        <v>20.0</v>
      </c>
    </row>
    <row r="85" ht="15.75" customHeight="1">
      <c r="A85" s="33"/>
      <c r="B85" s="33"/>
      <c r="C85" s="69" t="s">
        <v>95</v>
      </c>
      <c r="D85" s="70">
        <v>57.0</v>
      </c>
      <c r="E85" s="87">
        <v>59.0</v>
      </c>
      <c r="F85" s="101">
        <v>61.0</v>
      </c>
      <c r="G85" s="32">
        <v>42.0</v>
      </c>
    </row>
    <row r="86" ht="15.75" customHeight="1">
      <c r="A86" s="17" t="s">
        <v>83</v>
      </c>
      <c r="B86" s="18" t="s">
        <v>84</v>
      </c>
      <c r="C86" s="66" t="s">
        <v>93</v>
      </c>
      <c r="D86" s="19">
        <v>0.1527777777777778</v>
      </c>
      <c r="E86" s="22">
        <v>0.15384615384615385</v>
      </c>
      <c r="F86" s="22">
        <v>0.18181818181818182</v>
      </c>
      <c r="G86" s="26">
        <f>G87/G88</f>
        <v>0.3857142857</v>
      </c>
    </row>
    <row r="87" ht="15.75" customHeight="1">
      <c r="A87" s="30"/>
      <c r="B87" s="30"/>
      <c r="C87" s="69" t="s">
        <v>94</v>
      </c>
      <c r="D87" s="70">
        <v>11.0</v>
      </c>
      <c r="E87" s="84">
        <v>12.0</v>
      </c>
      <c r="F87" s="80">
        <v>16.0</v>
      </c>
      <c r="G87" s="32">
        <v>27.0</v>
      </c>
    </row>
    <row r="88" ht="15.75" customHeight="1">
      <c r="A88" s="33"/>
      <c r="B88" s="33"/>
      <c r="C88" s="69" t="s">
        <v>95</v>
      </c>
      <c r="D88" s="70">
        <v>72.0</v>
      </c>
      <c r="E88" s="87">
        <v>78.0</v>
      </c>
      <c r="F88" s="101">
        <v>88.0</v>
      </c>
      <c r="G88" s="32">
        <v>70.0</v>
      </c>
    </row>
    <row r="89" ht="15.75" customHeight="1">
      <c r="A89" s="17" t="s">
        <v>29</v>
      </c>
      <c r="B89" s="18" t="s">
        <v>30</v>
      </c>
      <c r="C89" s="66" t="s">
        <v>93</v>
      </c>
      <c r="D89" s="113">
        <v>0.20833333333333334</v>
      </c>
      <c r="E89" s="114">
        <v>0.1794871794871795</v>
      </c>
      <c r="F89" s="114">
        <v>0.19318181818181818</v>
      </c>
      <c r="G89" s="52">
        <f>G90/G91</f>
        <v>0.1714285714</v>
      </c>
    </row>
    <row r="90" ht="15.75" customHeight="1">
      <c r="A90" s="30"/>
      <c r="B90" s="30"/>
      <c r="C90" s="69" t="s">
        <v>94</v>
      </c>
      <c r="D90" s="70">
        <v>15.0</v>
      </c>
      <c r="E90" s="84">
        <v>14.0</v>
      </c>
      <c r="F90" s="80">
        <v>17.0</v>
      </c>
      <c r="G90" s="32">
        <v>12.0</v>
      </c>
    </row>
    <row r="91" ht="15.75" customHeight="1">
      <c r="A91" s="33"/>
      <c r="B91" s="33"/>
      <c r="C91" s="69" t="s">
        <v>95</v>
      </c>
      <c r="D91" s="70">
        <v>72.0</v>
      </c>
      <c r="E91" s="87">
        <v>78.0</v>
      </c>
      <c r="F91" s="101">
        <v>88.0</v>
      </c>
      <c r="G91" s="32">
        <v>70.0</v>
      </c>
    </row>
    <row r="92" ht="15.75" customHeight="1">
      <c r="A92" s="17" t="s">
        <v>27</v>
      </c>
      <c r="B92" s="18" t="s">
        <v>28</v>
      </c>
      <c r="C92" s="66" t="s">
        <v>93</v>
      </c>
      <c r="D92" s="113">
        <v>0.7916666666666666</v>
      </c>
      <c r="E92" s="114">
        <v>0.7051282051282052</v>
      </c>
      <c r="F92" s="114">
        <v>0.6931818181818182</v>
      </c>
      <c r="G92" s="52">
        <f>G93/G94</f>
        <v>0.6428571429</v>
      </c>
    </row>
    <row r="93" ht="15.75" customHeight="1">
      <c r="A93" s="30"/>
      <c r="B93" s="30"/>
      <c r="C93" s="69" t="s">
        <v>94</v>
      </c>
      <c r="D93" s="70">
        <v>57.0</v>
      </c>
      <c r="E93" s="84">
        <v>55.0</v>
      </c>
      <c r="F93" s="80">
        <v>61.0</v>
      </c>
      <c r="G93" s="32">
        <v>45.0</v>
      </c>
    </row>
    <row r="94" ht="15.75" customHeight="1">
      <c r="A94" s="33"/>
      <c r="B94" s="33"/>
      <c r="C94" s="69" t="s">
        <v>95</v>
      </c>
      <c r="D94" s="70">
        <v>72.0</v>
      </c>
      <c r="E94" s="87">
        <v>78.0</v>
      </c>
      <c r="F94" s="101">
        <v>88.0</v>
      </c>
      <c r="G94" s="32">
        <v>70.0</v>
      </c>
    </row>
    <row r="95" ht="15.75" customHeight="1">
      <c r="G95" s="9"/>
    </row>
    <row r="96" ht="15.75" customHeight="1">
      <c r="G96" s="9"/>
    </row>
    <row r="97" ht="15.75" customHeight="1">
      <c r="G97" s="9"/>
    </row>
    <row r="98" ht="15.75" customHeight="1">
      <c r="G98" s="9"/>
    </row>
    <row r="99" ht="15.75" customHeight="1">
      <c r="G99" s="9"/>
    </row>
    <row r="100" ht="15.75" customHeight="1">
      <c r="G100" s="9"/>
    </row>
    <row r="101" ht="15.75" customHeight="1">
      <c r="G101" s="9"/>
    </row>
    <row r="102" ht="15.75" customHeight="1">
      <c r="G102" s="9"/>
    </row>
    <row r="103" ht="15.75" customHeight="1">
      <c r="G103" s="9"/>
    </row>
    <row r="104" ht="15.75" customHeight="1">
      <c r="G104" s="9"/>
    </row>
    <row r="105" ht="15.75" customHeight="1">
      <c r="G105" s="9"/>
    </row>
    <row r="106" ht="15.75" customHeight="1">
      <c r="G106" s="9"/>
    </row>
    <row r="107" ht="15.75" customHeight="1">
      <c r="G107" s="9"/>
    </row>
    <row r="108" ht="15.75" customHeight="1">
      <c r="G108" s="9"/>
    </row>
    <row r="109" ht="15.75" customHeight="1">
      <c r="G109" s="9"/>
    </row>
    <row r="110" ht="15.75" customHeight="1">
      <c r="G110" s="9"/>
    </row>
    <row r="111" ht="15.75" customHeight="1">
      <c r="G111" s="9"/>
    </row>
    <row r="112" ht="15.75" customHeight="1">
      <c r="G112" s="9"/>
    </row>
    <row r="113" ht="15.75" customHeight="1">
      <c r="G113" s="9"/>
    </row>
    <row r="114" ht="15.75" customHeight="1">
      <c r="G114" s="9"/>
    </row>
    <row r="115" ht="15.75" customHeight="1">
      <c r="G115" s="9"/>
    </row>
    <row r="116" ht="15.75" customHeight="1">
      <c r="G116" s="9"/>
    </row>
    <row r="117" ht="15.75" customHeight="1">
      <c r="G117" s="9"/>
    </row>
    <row r="118" ht="15.75" customHeight="1">
      <c r="G118" s="9"/>
    </row>
    <row r="119" ht="15.75" customHeight="1">
      <c r="G119" s="9"/>
    </row>
    <row r="120" ht="15.75" customHeight="1">
      <c r="G120" s="9"/>
    </row>
    <row r="121" ht="15.75" customHeight="1">
      <c r="G121" s="9"/>
    </row>
    <row r="122" ht="15.75" customHeight="1">
      <c r="G122" s="9"/>
    </row>
    <row r="123" ht="15.75" customHeight="1">
      <c r="G123" s="9"/>
    </row>
    <row r="124" ht="15.75" customHeight="1">
      <c r="G124" s="9"/>
    </row>
    <row r="125" ht="15.75" customHeight="1">
      <c r="G125" s="9"/>
    </row>
    <row r="126" ht="15.75" customHeight="1">
      <c r="G126" s="9"/>
    </row>
    <row r="127" ht="15.75" customHeight="1">
      <c r="G127" s="9"/>
    </row>
    <row r="128" ht="15.75" customHeight="1">
      <c r="G128" s="9"/>
    </row>
    <row r="129" ht="15.75" customHeight="1">
      <c r="G129" s="9"/>
    </row>
    <row r="130" ht="15.75" customHeight="1">
      <c r="G130" s="9"/>
    </row>
    <row r="131" ht="15.75" customHeight="1">
      <c r="G131" s="9"/>
    </row>
    <row r="132" ht="15.75" customHeight="1">
      <c r="G132" s="9"/>
    </row>
    <row r="133" ht="15.75" customHeight="1">
      <c r="G133" s="9"/>
    </row>
    <row r="134" ht="15.75" customHeight="1">
      <c r="G134" s="9"/>
    </row>
    <row r="135" ht="15.75" customHeight="1">
      <c r="G135" s="9"/>
    </row>
    <row r="136" ht="15.75" customHeight="1">
      <c r="G136" s="9"/>
    </row>
    <row r="137" ht="15.75" customHeight="1">
      <c r="G137" s="9"/>
    </row>
    <row r="138" ht="15.75" customHeight="1">
      <c r="G138" s="9"/>
    </row>
    <row r="139" ht="15.75" customHeight="1">
      <c r="G139" s="9"/>
    </row>
    <row r="140" ht="15.75" customHeight="1">
      <c r="G140" s="9"/>
    </row>
    <row r="141" ht="15.75" customHeight="1">
      <c r="G141" s="9"/>
    </row>
    <row r="142" ht="15.75" customHeight="1">
      <c r="G142" s="9"/>
    </row>
    <row r="143" ht="15.75" customHeight="1">
      <c r="G143" s="9"/>
    </row>
    <row r="144" ht="15.75" customHeight="1">
      <c r="G144" s="9"/>
    </row>
    <row r="145" ht="15.75" customHeight="1">
      <c r="G145" s="9"/>
    </row>
    <row r="146" ht="15.75" customHeight="1">
      <c r="G146" s="9"/>
    </row>
    <row r="147" ht="15.75" customHeight="1">
      <c r="G147" s="9"/>
    </row>
    <row r="148" ht="15.75" customHeight="1">
      <c r="G148" s="9"/>
    </row>
    <row r="149" ht="15.75" customHeight="1">
      <c r="G149" s="9"/>
    </row>
    <row r="150" ht="15.75" customHeight="1">
      <c r="G150" s="9"/>
    </row>
    <row r="151" ht="15.75" customHeight="1">
      <c r="G151" s="9"/>
    </row>
    <row r="152" ht="15.75" customHeight="1">
      <c r="G152" s="9"/>
    </row>
    <row r="153" ht="15.75" customHeight="1">
      <c r="G153" s="9"/>
    </row>
    <row r="154" ht="15.75" customHeight="1">
      <c r="G154" s="9"/>
    </row>
    <row r="155" ht="15.75" customHeight="1">
      <c r="G155" s="9"/>
    </row>
    <row r="156" ht="15.75" customHeight="1">
      <c r="G156" s="9"/>
    </row>
    <row r="157" ht="15.75" customHeight="1">
      <c r="G157" s="9"/>
    </row>
    <row r="158" ht="15.75" customHeight="1">
      <c r="G158" s="9"/>
    </row>
    <row r="159" ht="15.75" customHeight="1">
      <c r="G159" s="9"/>
    </row>
    <row r="160" ht="15.75" customHeight="1">
      <c r="G160" s="9"/>
    </row>
    <row r="161" ht="15.75" customHeight="1">
      <c r="G161" s="9"/>
    </row>
    <row r="162" ht="15.75" customHeight="1">
      <c r="G162" s="9"/>
    </row>
    <row r="163" ht="15.75" customHeight="1">
      <c r="G163" s="9"/>
    </row>
    <row r="164" ht="15.75" customHeight="1">
      <c r="G164" s="9"/>
    </row>
    <row r="165" ht="15.75" customHeight="1">
      <c r="G165" s="9"/>
    </row>
    <row r="166" ht="15.75" customHeight="1">
      <c r="G166" s="9"/>
    </row>
    <row r="167" ht="15.75" customHeight="1">
      <c r="G167" s="9"/>
    </row>
    <row r="168" ht="15.75" customHeight="1">
      <c r="G168" s="9"/>
    </row>
    <row r="169" ht="15.75" customHeight="1">
      <c r="G169" s="9"/>
    </row>
    <row r="170" ht="15.75" customHeight="1">
      <c r="G170" s="9"/>
    </row>
    <row r="171" ht="15.75" customHeight="1">
      <c r="G171" s="9"/>
    </row>
    <row r="172" ht="15.75" customHeight="1">
      <c r="G172" s="9"/>
    </row>
    <row r="173" ht="15.75" customHeight="1">
      <c r="G173" s="9"/>
    </row>
    <row r="174" ht="15.75" customHeight="1">
      <c r="G174" s="9"/>
    </row>
    <row r="175" ht="15.75" customHeight="1">
      <c r="G175" s="9"/>
    </row>
    <row r="176" ht="15.75" customHeight="1">
      <c r="G176" s="9"/>
    </row>
    <row r="177" ht="15.75" customHeight="1">
      <c r="G177" s="9"/>
    </row>
    <row r="178" ht="15.75" customHeight="1">
      <c r="G178" s="9"/>
    </row>
    <row r="179" ht="15.75" customHeight="1">
      <c r="G179" s="9"/>
    </row>
    <row r="180" ht="15.75" customHeight="1">
      <c r="G180" s="9"/>
    </row>
    <row r="181" ht="15.75" customHeight="1">
      <c r="G181" s="9"/>
    </row>
    <row r="182" ht="15.75" customHeight="1">
      <c r="G182" s="9"/>
    </row>
    <row r="183" ht="15.75" customHeight="1">
      <c r="G183" s="9"/>
    </row>
    <row r="184" ht="15.75" customHeight="1">
      <c r="G184" s="9"/>
    </row>
    <row r="185" ht="15.75" customHeight="1">
      <c r="G185" s="9"/>
    </row>
    <row r="186" ht="15.75" customHeight="1">
      <c r="G186" s="9"/>
    </row>
    <row r="187" ht="15.75" customHeight="1">
      <c r="G187" s="9"/>
    </row>
    <row r="188" ht="15.75" customHeight="1">
      <c r="G188" s="9"/>
    </row>
    <row r="189" ht="15.75" customHeight="1">
      <c r="G189" s="9"/>
    </row>
    <row r="190" ht="15.75" customHeight="1">
      <c r="G190" s="9"/>
    </row>
    <row r="191" ht="15.75" customHeight="1">
      <c r="G191" s="9"/>
    </row>
    <row r="192" ht="15.75" customHeight="1">
      <c r="G192" s="9"/>
    </row>
    <row r="193" ht="15.75" customHeight="1">
      <c r="G193" s="9"/>
    </row>
    <row r="194" ht="15.75" customHeight="1">
      <c r="G194" s="9"/>
    </row>
    <row r="195" ht="15.75" customHeight="1">
      <c r="G195" s="9"/>
    </row>
    <row r="196" ht="15.75" customHeight="1">
      <c r="G196" s="9"/>
    </row>
    <row r="197" ht="15.75" customHeight="1">
      <c r="G197" s="9"/>
    </row>
    <row r="198" ht="15.75" customHeight="1">
      <c r="G198" s="9"/>
    </row>
    <row r="199" ht="15.75" customHeight="1">
      <c r="G199" s="9"/>
    </row>
    <row r="200" ht="15.75" customHeight="1">
      <c r="G200" s="9"/>
    </row>
    <row r="201" ht="15.75" customHeight="1">
      <c r="G201" s="9"/>
    </row>
    <row r="202" ht="15.75" customHeight="1">
      <c r="G202" s="9"/>
    </row>
    <row r="203" ht="15.75" customHeight="1">
      <c r="G203" s="9"/>
    </row>
    <row r="204" ht="15.75" customHeight="1">
      <c r="G204" s="9"/>
    </row>
    <row r="205" ht="15.75" customHeight="1">
      <c r="G205" s="9"/>
    </row>
    <row r="206" ht="15.75" customHeight="1">
      <c r="G206" s="9"/>
    </row>
    <row r="207" ht="15.75" customHeight="1">
      <c r="G207" s="9"/>
    </row>
    <row r="208" ht="15.75" customHeight="1">
      <c r="G208" s="9"/>
    </row>
    <row r="209" ht="15.75" customHeight="1">
      <c r="G209" s="9"/>
    </row>
    <row r="210" ht="15.75" customHeight="1">
      <c r="G210" s="9"/>
    </row>
    <row r="211" ht="15.75" customHeight="1">
      <c r="G211" s="9"/>
    </row>
    <row r="212" ht="15.75" customHeight="1">
      <c r="G212" s="9"/>
    </row>
    <row r="213" ht="15.75" customHeight="1">
      <c r="G213" s="9"/>
    </row>
    <row r="214" ht="15.75" customHeight="1">
      <c r="G214" s="9"/>
    </row>
    <row r="215" ht="15.75" customHeight="1">
      <c r="G215" s="9"/>
    </row>
    <row r="216" ht="15.75" customHeight="1">
      <c r="G216" s="9"/>
    </row>
    <row r="217" ht="15.75" customHeight="1">
      <c r="G217" s="9"/>
    </row>
    <row r="218" ht="15.75" customHeight="1">
      <c r="G218" s="9"/>
    </row>
    <row r="219" ht="15.75" customHeight="1">
      <c r="G219" s="9"/>
    </row>
    <row r="220" ht="15.75" customHeight="1">
      <c r="G220" s="9"/>
    </row>
    <row r="221" ht="15.75" customHeight="1">
      <c r="G221" s="9"/>
    </row>
    <row r="222" ht="15.75" customHeight="1">
      <c r="G222" s="9"/>
    </row>
    <row r="223" ht="15.75" customHeight="1">
      <c r="G223" s="9"/>
    </row>
    <row r="224" ht="15.75" customHeight="1">
      <c r="G224" s="9"/>
    </row>
    <row r="225" ht="15.75" customHeight="1">
      <c r="G225" s="9"/>
    </row>
    <row r="226" ht="15.75" customHeight="1">
      <c r="G226" s="9"/>
    </row>
    <row r="227" ht="15.75" customHeight="1">
      <c r="G227" s="9"/>
    </row>
    <row r="228" ht="15.75" customHeight="1">
      <c r="G228" s="9"/>
    </row>
    <row r="229" ht="15.75" customHeight="1">
      <c r="G229" s="9"/>
    </row>
    <row r="230" ht="15.75" customHeight="1">
      <c r="G230" s="9"/>
    </row>
    <row r="231" ht="15.75" customHeight="1">
      <c r="G231" s="9"/>
    </row>
    <row r="232" ht="15.75" customHeight="1">
      <c r="G232" s="9"/>
    </row>
    <row r="233" ht="15.75" customHeight="1">
      <c r="G233" s="9"/>
    </row>
    <row r="234" ht="15.75" customHeight="1">
      <c r="G234" s="9"/>
    </row>
    <row r="235" ht="15.75" customHeight="1">
      <c r="G235" s="9"/>
    </row>
    <row r="236" ht="15.75" customHeight="1">
      <c r="G236" s="9"/>
    </row>
    <row r="237" ht="15.75" customHeight="1">
      <c r="G237" s="9"/>
    </row>
    <row r="238" ht="15.75" customHeight="1">
      <c r="G238" s="9"/>
    </row>
    <row r="239" ht="15.75" customHeight="1">
      <c r="G239" s="9"/>
    </row>
    <row r="240" ht="15.75" customHeight="1">
      <c r="G240" s="9"/>
    </row>
    <row r="241" ht="15.75" customHeight="1">
      <c r="G241" s="9"/>
    </row>
    <row r="242" ht="15.75" customHeight="1">
      <c r="G242" s="9"/>
    </row>
    <row r="243" ht="15.75" customHeight="1">
      <c r="G243" s="9"/>
    </row>
    <row r="244" ht="15.75" customHeight="1">
      <c r="G244" s="9"/>
    </row>
    <row r="245" ht="15.75" customHeight="1">
      <c r="G245" s="9"/>
    </row>
    <row r="246" ht="15.75" customHeight="1">
      <c r="G246" s="9"/>
    </row>
    <row r="247" ht="15.75" customHeight="1">
      <c r="G247" s="9"/>
    </row>
    <row r="248" ht="15.75" customHeight="1">
      <c r="G248" s="9"/>
    </row>
    <row r="249" ht="15.75" customHeight="1">
      <c r="G249" s="9"/>
    </row>
    <row r="250" ht="15.75" customHeight="1">
      <c r="G250" s="9"/>
    </row>
    <row r="251" ht="15.75" customHeight="1">
      <c r="G251" s="9"/>
    </row>
    <row r="252" ht="15.75" customHeight="1">
      <c r="G252" s="9"/>
    </row>
    <row r="253" ht="15.75" customHeight="1">
      <c r="G253" s="9"/>
    </row>
    <row r="254" ht="15.75" customHeight="1">
      <c r="G254" s="9"/>
    </row>
    <row r="255" ht="15.75" customHeight="1">
      <c r="G255" s="9"/>
    </row>
    <row r="256" ht="15.75" customHeight="1">
      <c r="G256" s="9"/>
    </row>
    <row r="257" ht="15.75" customHeight="1">
      <c r="G257" s="9"/>
    </row>
    <row r="258" ht="15.75" customHeight="1">
      <c r="G258" s="9"/>
    </row>
    <row r="259" ht="15.75" customHeight="1">
      <c r="G259" s="9"/>
    </row>
    <row r="260" ht="15.75" customHeight="1">
      <c r="G260" s="9"/>
    </row>
    <row r="261" ht="15.75" customHeight="1">
      <c r="G261" s="9"/>
    </row>
    <row r="262" ht="15.75" customHeight="1">
      <c r="G262" s="9"/>
    </row>
    <row r="263" ht="15.75" customHeight="1">
      <c r="G263" s="9"/>
    </row>
    <row r="264" ht="15.75" customHeight="1">
      <c r="G264" s="9"/>
    </row>
    <row r="265" ht="15.75" customHeight="1">
      <c r="G265" s="9"/>
    </row>
    <row r="266" ht="15.75" customHeight="1">
      <c r="G266" s="9"/>
    </row>
    <row r="267" ht="15.75" customHeight="1">
      <c r="G267" s="9"/>
    </row>
    <row r="268" ht="15.75" customHeight="1">
      <c r="G268" s="9"/>
    </row>
    <row r="269" ht="15.75" customHeight="1">
      <c r="G269" s="9"/>
    </row>
    <row r="270" ht="15.75" customHeight="1">
      <c r="G270" s="9"/>
    </row>
    <row r="271" ht="15.75" customHeight="1">
      <c r="G271" s="9"/>
    </row>
    <row r="272" ht="15.75" customHeight="1">
      <c r="G272" s="9"/>
    </row>
    <row r="273" ht="15.75" customHeight="1">
      <c r="G273" s="9"/>
    </row>
    <row r="274" ht="15.75" customHeight="1">
      <c r="G274" s="9"/>
    </row>
    <row r="275" ht="15.75" customHeight="1">
      <c r="G275" s="9"/>
    </row>
    <row r="276" ht="15.75" customHeight="1">
      <c r="G276" s="9"/>
    </row>
    <row r="277" ht="15.75" customHeight="1">
      <c r="G277" s="9"/>
    </row>
    <row r="278" ht="15.75" customHeight="1">
      <c r="G278" s="9"/>
    </row>
    <row r="279" ht="15.75" customHeight="1">
      <c r="G279" s="9"/>
    </row>
    <row r="280" ht="15.75" customHeight="1">
      <c r="G280" s="9"/>
    </row>
    <row r="281" ht="15.75" customHeight="1">
      <c r="G281" s="9"/>
    </row>
    <row r="282" ht="15.75" customHeight="1">
      <c r="G282" s="9"/>
    </row>
    <row r="283" ht="15.75" customHeight="1">
      <c r="G283" s="9"/>
    </row>
    <row r="284" ht="15.75" customHeight="1">
      <c r="G284" s="9"/>
    </row>
    <row r="285" ht="15.75" customHeight="1">
      <c r="G285" s="9"/>
    </row>
    <row r="286" ht="15.75" customHeight="1">
      <c r="G286" s="9"/>
    </row>
    <row r="287" ht="15.75" customHeight="1">
      <c r="G287" s="9"/>
    </row>
    <row r="288" ht="15.75" customHeight="1">
      <c r="G288" s="9"/>
    </row>
    <row r="289" ht="15.75" customHeight="1">
      <c r="G289" s="9"/>
    </row>
    <row r="290" ht="15.75" customHeight="1">
      <c r="G290" s="9"/>
    </row>
    <row r="291" ht="15.75" customHeight="1">
      <c r="G291" s="9"/>
    </row>
    <row r="292" ht="15.75" customHeight="1">
      <c r="G292" s="9"/>
    </row>
    <row r="293" ht="15.75" customHeight="1">
      <c r="G293" s="9"/>
    </row>
    <row r="294" ht="15.75" customHeight="1">
      <c r="G294" s="9"/>
    </row>
    <row r="295" ht="15.75" customHeight="1">
      <c r="G295" s="9"/>
    </row>
    <row r="296" ht="15.75" customHeight="1">
      <c r="G296" s="9"/>
    </row>
    <row r="297" ht="15.75" customHeight="1">
      <c r="G297" s="9"/>
    </row>
    <row r="298" ht="15.75" customHeight="1">
      <c r="G298" s="9"/>
    </row>
    <row r="299" ht="15.75" customHeight="1">
      <c r="G299" s="9"/>
    </row>
    <row r="300" ht="15.75" customHeight="1">
      <c r="G300" s="9"/>
    </row>
    <row r="301" ht="15.75" customHeight="1">
      <c r="G301" s="9"/>
    </row>
    <row r="302" ht="15.75" customHeight="1">
      <c r="G302" s="9"/>
    </row>
    <row r="303" ht="15.75" customHeight="1">
      <c r="G303" s="9"/>
    </row>
    <row r="304" ht="15.75" customHeight="1">
      <c r="G304" s="9"/>
    </row>
    <row r="305" ht="15.75" customHeight="1">
      <c r="G305" s="9"/>
    </row>
    <row r="306" ht="15.75" customHeight="1">
      <c r="G306" s="9"/>
    </row>
    <row r="307" ht="15.75" customHeight="1">
      <c r="G307" s="9"/>
    </row>
    <row r="308" ht="15.75" customHeight="1">
      <c r="G308" s="9"/>
    </row>
    <row r="309" ht="15.75" customHeight="1">
      <c r="G309" s="9"/>
    </row>
    <row r="310" ht="15.75" customHeight="1">
      <c r="G310" s="9"/>
    </row>
    <row r="311" ht="15.75" customHeight="1">
      <c r="G311" s="9"/>
    </row>
    <row r="312" ht="15.75" customHeight="1">
      <c r="G312" s="9"/>
    </row>
    <row r="313" ht="15.75" customHeight="1">
      <c r="G313" s="9"/>
    </row>
    <row r="314" ht="15.75" customHeight="1">
      <c r="G314" s="9"/>
    </row>
    <row r="315" ht="15.75" customHeight="1">
      <c r="G315" s="9"/>
    </row>
    <row r="316" ht="15.75" customHeight="1">
      <c r="G316" s="9"/>
    </row>
    <row r="317" ht="15.75" customHeight="1">
      <c r="G317" s="9"/>
    </row>
    <row r="318" ht="15.75" customHeight="1">
      <c r="G318" s="9"/>
    </row>
    <row r="319" ht="15.75" customHeight="1">
      <c r="G319" s="9"/>
    </row>
    <row r="320" ht="15.75" customHeight="1">
      <c r="G320" s="9"/>
    </row>
    <row r="321" ht="15.75" customHeight="1">
      <c r="G321" s="9"/>
    </row>
    <row r="322" ht="15.75" customHeight="1">
      <c r="G322" s="9"/>
    </row>
    <row r="323" ht="15.75" customHeight="1">
      <c r="G323" s="9"/>
    </row>
    <row r="324" ht="15.75" customHeight="1">
      <c r="G324" s="9"/>
    </row>
    <row r="325" ht="15.75" customHeight="1">
      <c r="G325" s="9"/>
    </row>
    <row r="326" ht="15.75" customHeight="1">
      <c r="G326" s="9"/>
    </row>
    <row r="327" ht="15.75" customHeight="1">
      <c r="G327" s="9"/>
    </row>
    <row r="328" ht="15.75" customHeight="1">
      <c r="G328" s="9"/>
    </row>
    <row r="329" ht="15.75" customHeight="1">
      <c r="G329" s="9"/>
    </row>
    <row r="330" ht="15.75" customHeight="1">
      <c r="G330" s="9"/>
    </row>
    <row r="331" ht="15.75" customHeight="1">
      <c r="G331" s="9"/>
    </row>
    <row r="332" ht="15.75" customHeight="1">
      <c r="G332" s="9"/>
    </row>
    <row r="333" ht="15.75" customHeight="1">
      <c r="G333" s="9"/>
    </row>
    <row r="334" ht="15.75" customHeight="1">
      <c r="G334" s="9"/>
    </row>
    <row r="335" ht="15.75" customHeight="1">
      <c r="G335" s="9"/>
    </row>
    <row r="336" ht="15.75" customHeight="1">
      <c r="G336" s="9"/>
    </row>
    <row r="337" ht="15.75" customHeight="1">
      <c r="G337" s="9"/>
    </row>
    <row r="338" ht="15.75" customHeight="1">
      <c r="G338" s="9"/>
    </row>
    <row r="339" ht="15.75" customHeight="1">
      <c r="G339" s="9"/>
    </row>
    <row r="340" ht="15.75" customHeight="1">
      <c r="G340" s="9"/>
    </row>
    <row r="341" ht="15.75" customHeight="1">
      <c r="G341" s="9"/>
    </row>
    <row r="342" ht="15.75" customHeight="1">
      <c r="G342" s="9"/>
    </row>
    <row r="343" ht="15.75" customHeight="1">
      <c r="G343" s="9"/>
    </row>
    <row r="344" ht="15.75" customHeight="1">
      <c r="G344" s="9"/>
    </row>
    <row r="345" ht="15.75" customHeight="1">
      <c r="G345" s="9"/>
    </row>
    <row r="346" ht="15.75" customHeight="1">
      <c r="G346" s="9"/>
    </row>
    <row r="347" ht="15.75" customHeight="1">
      <c r="G347" s="9"/>
    </row>
    <row r="348" ht="15.75" customHeight="1">
      <c r="G348" s="9"/>
    </row>
    <row r="349" ht="15.75" customHeight="1">
      <c r="G349" s="9"/>
    </row>
    <row r="350" ht="15.75" customHeight="1">
      <c r="G350" s="9"/>
    </row>
    <row r="351" ht="15.75" customHeight="1">
      <c r="G351" s="9"/>
    </row>
    <row r="352" ht="15.75" customHeight="1">
      <c r="G352" s="9"/>
    </row>
    <row r="353" ht="15.75" customHeight="1">
      <c r="G353" s="9"/>
    </row>
    <row r="354" ht="15.75" customHeight="1">
      <c r="G354" s="9"/>
    </row>
    <row r="355" ht="15.75" customHeight="1">
      <c r="G355" s="9"/>
    </row>
    <row r="356" ht="15.75" customHeight="1">
      <c r="G356" s="9"/>
    </row>
    <row r="357" ht="15.75" customHeight="1">
      <c r="G357" s="9"/>
    </row>
    <row r="358" ht="15.75" customHeight="1">
      <c r="G358" s="9"/>
    </row>
    <row r="359" ht="15.75" customHeight="1">
      <c r="G359" s="9"/>
    </row>
    <row r="360" ht="15.75" customHeight="1">
      <c r="G360" s="9"/>
    </row>
    <row r="361" ht="15.75" customHeight="1">
      <c r="G361" s="9"/>
    </row>
    <row r="362" ht="15.75" customHeight="1">
      <c r="G362" s="9"/>
    </row>
    <row r="363" ht="15.75" customHeight="1">
      <c r="G363" s="9"/>
    </row>
    <row r="364" ht="15.75" customHeight="1">
      <c r="G364" s="9"/>
    </row>
    <row r="365" ht="15.75" customHeight="1">
      <c r="G365" s="9"/>
    </row>
    <row r="366" ht="15.75" customHeight="1">
      <c r="G366" s="9"/>
    </row>
    <row r="367" ht="15.75" customHeight="1">
      <c r="G367" s="9"/>
    </row>
    <row r="368" ht="15.75" customHeight="1">
      <c r="G368" s="9"/>
    </row>
    <row r="369" ht="15.75" customHeight="1">
      <c r="G369" s="9"/>
    </row>
    <row r="370" ht="15.75" customHeight="1">
      <c r="G370" s="9"/>
    </row>
    <row r="371" ht="15.75" customHeight="1">
      <c r="G371" s="9"/>
    </row>
    <row r="372" ht="15.75" customHeight="1">
      <c r="G372" s="9"/>
    </row>
    <row r="373" ht="15.75" customHeight="1">
      <c r="G373" s="9"/>
    </row>
    <row r="374" ht="15.75" customHeight="1">
      <c r="G374" s="9"/>
    </row>
    <row r="375" ht="15.75" customHeight="1">
      <c r="G375" s="9"/>
    </row>
    <row r="376" ht="15.75" customHeight="1">
      <c r="G376" s="9"/>
    </row>
    <row r="377" ht="15.75" customHeight="1">
      <c r="G377" s="9"/>
    </row>
    <row r="378" ht="15.75" customHeight="1">
      <c r="G378" s="9"/>
    </row>
    <row r="379" ht="15.75" customHeight="1">
      <c r="G379" s="9"/>
    </row>
    <row r="380" ht="15.75" customHeight="1">
      <c r="G380" s="9"/>
    </row>
    <row r="381" ht="15.75" customHeight="1">
      <c r="G381" s="9"/>
    </row>
    <row r="382" ht="15.75" customHeight="1">
      <c r="G382" s="9"/>
    </row>
    <row r="383" ht="15.75" customHeight="1">
      <c r="G383" s="9"/>
    </row>
    <row r="384" ht="15.75" customHeight="1">
      <c r="G384" s="9"/>
    </row>
    <row r="385" ht="15.75" customHeight="1">
      <c r="G385" s="9"/>
    </row>
    <row r="386" ht="15.75" customHeight="1">
      <c r="G386" s="9"/>
    </row>
    <row r="387" ht="15.75" customHeight="1">
      <c r="G387" s="9"/>
    </row>
    <row r="388" ht="15.75" customHeight="1">
      <c r="G388" s="9"/>
    </row>
    <row r="389" ht="15.75" customHeight="1">
      <c r="G389" s="9"/>
    </row>
    <row r="390" ht="15.75" customHeight="1">
      <c r="G390" s="9"/>
    </row>
    <row r="391" ht="15.75" customHeight="1">
      <c r="G391" s="9"/>
    </row>
    <row r="392" ht="15.75" customHeight="1">
      <c r="G392" s="9"/>
    </row>
    <row r="393" ht="15.75" customHeight="1">
      <c r="G393" s="9"/>
    </row>
    <row r="394" ht="15.75" customHeight="1">
      <c r="G394" s="9"/>
    </row>
    <row r="395" ht="15.75" customHeight="1">
      <c r="G395" s="9"/>
    </row>
    <row r="396" ht="15.75" customHeight="1">
      <c r="G396" s="9"/>
    </row>
    <row r="397" ht="15.75" customHeight="1">
      <c r="G397" s="9"/>
    </row>
    <row r="398" ht="15.75" customHeight="1">
      <c r="G398" s="9"/>
    </row>
    <row r="399" ht="15.75" customHeight="1">
      <c r="G399" s="9"/>
    </row>
    <row r="400" ht="15.75" customHeight="1">
      <c r="G400" s="9"/>
    </row>
    <row r="401" ht="15.75" customHeight="1">
      <c r="G401" s="9"/>
    </row>
    <row r="402" ht="15.75" customHeight="1">
      <c r="G402" s="9"/>
    </row>
    <row r="403" ht="15.75" customHeight="1">
      <c r="G403" s="9"/>
    </row>
    <row r="404" ht="15.75" customHeight="1">
      <c r="G404" s="9"/>
    </row>
    <row r="405" ht="15.75" customHeight="1">
      <c r="G405" s="9"/>
    </row>
    <row r="406" ht="15.75" customHeight="1">
      <c r="G406" s="9"/>
    </row>
    <row r="407" ht="15.75" customHeight="1">
      <c r="G407" s="9"/>
    </row>
    <row r="408" ht="15.75" customHeight="1">
      <c r="G408" s="9"/>
    </row>
    <row r="409" ht="15.75" customHeight="1">
      <c r="G409" s="9"/>
    </row>
    <row r="410" ht="15.75" customHeight="1">
      <c r="G410" s="9"/>
    </row>
    <row r="411" ht="15.75" customHeight="1">
      <c r="G411" s="9"/>
    </row>
    <row r="412" ht="15.75" customHeight="1">
      <c r="G412" s="9"/>
    </row>
    <row r="413" ht="15.75" customHeight="1">
      <c r="G413" s="9"/>
    </row>
    <row r="414" ht="15.75" customHeight="1">
      <c r="G414" s="9"/>
    </row>
    <row r="415" ht="15.75" customHeight="1">
      <c r="G415" s="9"/>
    </row>
    <row r="416" ht="15.75" customHeight="1">
      <c r="G416" s="9"/>
    </row>
    <row r="417" ht="15.75" customHeight="1">
      <c r="G417" s="9"/>
    </row>
    <row r="418" ht="15.75" customHeight="1">
      <c r="G418" s="9"/>
    </row>
    <row r="419" ht="15.75" customHeight="1">
      <c r="G419" s="9"/>
    </row>
    <row r="420" ht="15.75" customHeight="1">
      <c r="G420" s="9"/>
    </row>
    <row r="421" ht="15.75" customHeight="1">
      <c r="G421" s="9"/>
    </row>
    <row r="422" ht="15.75" customHeight="1">
      <c r="G422" s="9"/>
    </row>
    <row r="423" ht="15.75" customHeight="1">
      <c r="G423" s="9"/>
    </row>
    <row r="424" ht="15.75" customHeight="1">
      <c r="G424" s="9"/>
    </row>
    <row r="425" ht="15.75" customHeight="1">
      <c r="G425" s="9"/>
    </row>
    <row r="426" ht="15.75" customHeight="1">
      <c r="G426" s="9"/>
    </row>
    <row r="427" ht="15.75" customHeight="1">
      <c r="G427" s="9"/>
    </row>
    <row r="428" ht="15.75" customHeight="1">
      <c r="G428" s="9"/>
    </row>
    <row r="429" ht="15.75" customHeight="1">
      <c r="G429" s="9"/>
    </row>
    <row r="430" ht="15.75" customHeight="1">
      <c r="G430" s="9"/>
    </row>
    <row r="431" ht="15.75" customHeight="1">
      <c r="G431" s="9"/>
    </row>
    <row r="432" ht="15.75" customHeight="1">
      <c r="G432" s="9"/>
    </row>
    <row r="433" ht="15.75" customHeight="1">
      <c r="G433" s="9"/>
    </row>
    <row r="434" ht="15.75" customHeight="1">
      <c r="G434" s="9"/>
    </row>
    <row r="435" ht="15.75" customHeight="1">
      <c r="G435" s="9"/>
    </row>
    <row r="436" ht="15.75" customHeight="1">
      <c r="G436" s="9"/>
    </row>
    <row r="437" ht="15.75" customHeight="1">
      <c r="G437" s="9"/>
    </row>
    <row r="438" ht="15.75" customHeight="1">
      <c r="G438" s="9"/>
    </row>
    <row r="439" ht="15.75" customHeight="1">
      <c r="G439" s="9"/>
    </row>
    <row r="440" ht="15.75" customHeight="1">
      <c r="G440" s="9"/>
    </row>
    <row r="441" ht="15.75" customHeight="1">
      <c r="G441" s="9"/>
    </row>
    <row r="442" ht="15.75" customHeight="1">
      <c r="G442" s="9"/>
    </row>
    <row r="443" ht="15.75" customHeight="1">
      <c r="G443" s="9"/>
    </row>
    <row r="444" ht="15.75" customHeight="1">
      <c r="G444" s="9"/>
    </row>
    <row r="445" ht="15.75" customHeight="1">
      <c r="G445" s="9"/>
    </row>
    <row r="446" ht="15.75" customHeight="1">
      <c r="G446" s="9"/>
    </row>
    <row r="447" ht="15.75" customHeight="1">
      <c r="G447" s="9"/>
    </row>
    <row r="448" ht="15.75" customHeight="1">
      <c r="G448" s="9"/>
    </row>
    <row r="449" ht="15.75" customHeight="1">
      <c r="G449" s="9"/>
    </row>
    <row r="450" ht="15.75" customHeight="1">
      <c r="G450" s="9"/>
    </row>
    <row r="451" ht="15.75" customHeight="1">
      <c r="G451" s="9"/>
    </row>
    <row r="452" ht="15.75" customHeight="1">
      <c r="G452" s="9"/>
    </row>
    <row r="453" ht="15.75" customHeight="1">
      <c r="G453" s="9"/>
    </row>
    <row r="454" ht="15.75" customHeight="1">
      <c r="G454" s="9"/>
    </row>
    <row r="455" ht="15.75" customHeight="1">
      <c r="G455" s="9"/>
    </row>
    <row r="456" ht="15.75" customHeight="1">
      <c r="G456" s="9"/>
    </row>
    <row r="457" ht="15.75" customHeight="1">
      <c r="G457" s="9"/>
    </row>
    <row r="458" ht="15.75" customHeight="1">
      <c r="G458" s="9"/>
    </row>
    <row r="459" ht="15.75" customHeight="1">
      <c r="G459" s="9"/>
    </row>
    <row r="460" ht="15.75" customHeight="1">
      <c r="G460" s="9"/>
    </row>
    <row r="461" ht="15.75" customHeight="1">
      <c r="G461" s="9"/>
    </row>
    <row r="462" ht="15.75" customHeight="1">
      <c r="G462" s="9"/>
    </row>
    <row r="463" ht="15.75" customHeight="1">
      <c r="G463" s="9"/>
    </row>
    <row r="464" ht="15.75" customHeight="1">
      <c r="G464" s="9"/>
    </row>
    <row r="465" ht="15.75" customHeight="1">
      <c r="G465" s="9"/>
    </row>
    <row r="466" ht="15.75" customHeight="1">
      <c r="G466" s="9"/>
    </row>
    <row r="467" ht="15.75" customHeight="1">
      <c r="G467" s="9"/>
    </row>
    <row r="468" ht="15.75" customHeight="1">
      <c r="G468" s="9"/>
    </row>
    <row r="469" ht="15.75" customHeight="1">
      <c r="G469" s="9"/>
    </row>
    <row r="470" ht="15.75" customHeight="1">
      <c r="G470" s="9"/>
    </row>
    <row r="471" ht="15.75" customHeight="1">
      <c r="G471" s="9"/>
    </row>
    <row r="472" ht="15.75" customHeight="1">
      <c r="G472" s="9"/>
    </row>
    <row r="473" ht="15.75" customHeight="1">
      <c r="G473" s="9"/>
    </row>
    <row r="474" ht="15.75" customHeight="1">
      <c r="G474" s="9"/>
    </row>
    <row r="475" ht="15.75" customHeight="1">
      <c r="G475" s="9"/>
    </row>
    <row r="476" ht="15.75" customHeight="1">
      <c r="G476" s="9"/>
    </row>
    <row r="477" ht="15.75" customHeight="1">
      <c r="G477" s="9"/>
    </row>
    <row r="478" ht="15.75" customHeight="1">
      <c r="G478" s="9"/>
    </row>
    <row r="479" ht="15.75" customHeight="1">
      <c r="G479" s="9"/>
    </row>
    <row r="480" ht="15.75" customHeight="1">
      <c r="G480" s="9"/>
    </row>
    <row r="481" ht="15.75" customHeight="1">
      <c r="G481" s="9"/>
    </row>
    <row r="482" ht="15.75" customHeight="1">
      <c r="G482" s="9"/>
    </row>
    <row r="483" ht="15.75" customHeight="1">
      <c r="G483" s="9"/>
    </row>
    <row r="484" ht="15.75" customHeight="1">
      <c r="G484" s="9"/>
    </row>
    <row r="485" ht="15.75" customHeight="1">
      <c r="G485" s="9"/>
    </row>
    <row r="486" ht="15.75" customHeight="1">
      <c r="G486" s="9"/>
    </row>
    <row r="487" ht="15.75" customHeight="1">
      <c r="G487" s="9"/>
    </row>
    <row r="488" ht="15.75" customHeight="1">
      <c r="G488" s="9"/>
    </row>
    <row r="489" ht="15.75" customHeight="1">
      <c r="G489" s="9"/>
    </row>
    <row r="490" ht="15.75" customHeight="1">
      <c r="G490" s="9"/>
    </row>
    <row r="491" ht="15.75" customHeight="1">
      <c r="G491" s="9"/>
    </row>
    <row r="492" ht="15.75" customHeight="1">
      <c r="G492" s="9"/>
    </row>
    <row r="493" ht="15.75" customHeight="1">
      <c r="G493" s="9"/>
    </row>
    <row r="494" ht="15.75" customHeight="1">
      <c r="G494" s="9"/>
    </row>
    <row r="495" ht="15.75" customHeight="1">
      <c r="G495" s="9"/>
    </row>
    <row r="496" ht="15.75" customHeight="1">
      <c r="G496" s="9"/>
    </row>
    <row r="497" ht="15.75" customHeight="1">
      <c r="G497" s="9"/>
    </row>
    <row r="498" ht="15.75" customHeight="1">
      <c r="G498" s="9"/>
    </row>
    <row r="499" ht="15.75" customHeight="1">
      <c r="G499" s="9"/>
    </row>
    <row r="500" ht="15.75" customHeight="1">
      <c r="G500" s="9"/>
    </row>
    <row r="501" ht="15.75" customHeight="1">
      <c r="G501" s="9"/>
    </row>
    <row r="502" ht="15.75" customHeight="1">
      <c r="G502" s="9"/>
    </row>
    <row r="503" ht="15.75" customHeight="1">
      <c r="G503" s="9"/>
    </row>
    <row r="504" ht="15.75" customHeight="1">
      <c r="G504" s="9"/>
    </row>
    <row r="505" ht="15.75" customHeight="1">
      <c r="G505" s="9"/>
    </row>
    <row r="506" ht="15.75" customHeight="1">
      <c r="G506" s="9"/>
    </row>
    <row r="507" ht="15.75" customHeight="1">
      <c r="G507" s="9"/>
    </row>
    <row r="508" ht="15.75" customHeight="1">
      <c r="G508" s="9"/>
    </row>
    <row r="509" ht="15.75" customHeight="1">
      <c r="G509" s="9"/>
    </row>
    <row r="510" ht="15.75" customHeight="1">
      <c r="G510" s="9"/>
    </row>
    <row r="511" ht="15.75" customHeight="1">
      <c r="G511" s="9"/>
    </row>
    <row r="512" ht="15.75" customHeight="1">
      <c r="G512" s="9"/>
    </row>
    <row r="513" ht="15.75" customHeight="1">
      <c r="G513" s="9"/>
    </row>
    <row r="514" ht="15.75" customHeight="1">
      <c r="G514" s="9"/>
    </row>
    <row r="515" ht="15.75" customHeight="1">
      <c r="G515" s="9"/>
    </row>
    <row r="516" ht="15.75" customHeight="1">
      <c r="G516" s="9"/>
    </row>
    <row r="517" ht="15.75" customHeight="1">
      <c r="G517" s="9"/>
    </row>
    <row r="518" ht="15.75" customHeight="1">
      <c r="G518" s="9"/>
    </row>
    <row r="519" ht="15.75" customHeight="1">
      <c r="G519" s="9"/>
    </row>
    <row r="520" ht="15.75" customHeight="1">
      <c r="G520" s="9"/>
    </row>
    <row r="521" ht="15.75" customHeight="1">
      <c r="G521" s="9"/>
    </row>
    <row r="522" ht="15.75" customHeight="1">
      <c r="G522" s="9"/>
    </row>
    <row r="523" ht="15.75" customHeight="1">
      <c r="G523" s="9"/>
    </row>
    <row r="524" ht="15.75" customHeight="1">
      <c r="G524" s="9"/>
    </row>
    <row r="525" ht="15.75" customHeight="1">
      <c r="G525" s="9"/>
    </row>
    <row r="526" ht="15.75" customHeight="1">
      <c r="G526" s="9"/>
    </row>
    <row r="527" ht="15.75" customHeight="1">
      <c r="G527" s="9"/>
    </row>
    <row r="528" ht="15.75" customHeight="1">
      <c r="G528" s="9"/>
    </row>
    <row r="529" ht="15.75" customHeight="1">
      <c r="G529" s="9"/>
    </row>
    <row r="530" ht="15.75" customHeight="1">
      <c r="G530" s="9"/>
    </row>
    <row r="531" ht="15.75" customHeight="1">
      <c r="G531" s="9"/>
    </row>
    <row r="532" ht="15.75" customHeight="1">
      <c r="G532" s="9"/>
    </row>
    <row r="533" ht="15.75" customHeight="1">
      <c r="G533" s="9"/>
    </row>
    <row r="534" ht="15.75" customHeight="1">
      <c r="G534" s="9"/>
    </row>
    <row r="535" ht="15.75" customHeight="1">
      <c r="G535" s="9"/>
    </row>
    <row r="536" ht="15.75" customHeight="1">
      <c r="G536" s="9"/>
    </row>
    <row r="537" ht="15.75" customHeight="1">
      <c r="G537" s="9"/>
    </row>
    <row r="538" ht="15.75" customHeight="1">
      <c r="G538" s="9"/>
    </row>
    <row r="539" ht="15.75" customHeight="1">
      <c r="G539" s="9"/>
    </row>
    <row r="540" ht="15.75" customHeight="1">
      <c r="G540" s="9"/>
    </row>
    <row r="541" ht="15.75" customHeight="1">
      <c r="G541" s="9"/>
    </row>
    <row r="542" ht="15.75" customHeight="1">
      <c r="G542" s="9"/>
    </row>
    <row r="543" ht="15.75" customHeight="1">
      <c r="G543" s="9"/>
    </row>
    <row r="544" ht="15.75" customHeight="1">
      <c r="G544" s="9"/>
    </row>
    <row r="545" ht="15.75" customHeight="1">
      <c r="G545" s="9"/>
    </row>
    <row r="546" ht="15.75" customHeight="1">
      <c r="G546" s="9"/>
    </row>
    <row r="547" ht="15.75" customHeight="1">
      <c r="G547" s="9"/>
    </row>
    <row r="548" ht="15.75" customHeight="1">
      <c r="G548" s="9"/>
    </row>
    <row r="549" ht="15.75" customHeight="1">
      <c r="G549" s="9"/>
    </row>
    <row r="550" ht="15.75" customHeight="1">
      <c r="G550" s="9"/>
    </row>
    <row r="551" ht="15.75" customHeight="1">
      <c r="G551" s="9"/>
    </row>
    <row r="552" ht="15.75" customHeight="1">
      <c r="G552" s="9"/>
    </row>
    <row r="553" ht="15.75" customHeight="1">
      <c r="G553" s="9"/>
    </row>
    <row r="554" ht="15.75" customHeight="1">
      <c r="G554" s="9"/>
    </row>
    <row r="555" ht="15.75" customHeight="1">
      <c r="G555" s="9"/>
    </row>
    <row r="556" ht="15.75" customHeight="1">
      <c r="G556" s="9"/>
    </row>
    <row r="557" ht="15.75" customHeight="1">
      <c r="G557" s="9"/>
    </row>
    <row r="558" ht="15.75" customHeight="1">
      <c r="G558" s="9"/>
    </row>
    <row r="559" ht="15.75" customHeight="1">
      <c r="G559" s="9"/>
    </row>
    <row r="560" ht="15.75" customHeight="1">
      <c r="G560" s="9"/>
    </row>
    <row r="561" ht="15.75" customHeight="1">
      <c r="G561" s="9"/>
    </row>
    <row r="562" ht="15.75" customHeight="1">
      <c r="G562" s="9"/>
    </row>
    <row r="563" ht="15.75" customHeight="1">
      <c r="G563" s="9"/>
    </row>
    <row r="564" ht="15.75" customHeight="1">
      <c r="G564" s="9"/>
    </row>
    <row r="565" ht="15.75" customHeight="1">
      <c r="G565" s="9"/>
    </row>
    <row r="566" ht="15.75" customHeight="1">
      <c r="G566" s="9"/>
    </row>
    <row r="567" ht="15.75" customHeight="1">
      <c r="G567" s="9"/>
    </row>
    <row r="568" ht="15.75" customHeight="1">
      <c r="G568" s="9"/>
    </row>
    <row r="569" ht="15.75" customHeight="1">
      <c r="G569" s="9"/>
    </row>
    <row r="570" ht="15.75" customHeight="1">
      <c r="G570" s="9"/>
    </row>
    <row r="571" ht="15.75" customHeight="1">
      <c r="G571" s="9"/>
    </row>
    <row r="572" ht="15.75" customHeight="1">
      <c r="G572" s="9"/>
    </row>
    <row r="573" ht="15.75" customHeight="1">
      <c r="G573" s="9"/>
    </row>
    <row r="574" ht="15.75" customHeight="1">
      <c r="G574" s="9"/>
    </row>
    <row r="575" ht="15.75" customHeight="1">
      <c r="G575" s="9"/>
    </row>
    <row r="576" ht="15.75" customHeight="1">
      <c r="G576" s="9"/>
    </row>
    <row r="577" ht="15.75" customHeight="1">
      <c r="G577" s="9"/>
    </row>
    <row r="578" ht="15.75" customHeight="1">
      <c r="G578" s="9"/>
    </row>
    <row r="579" ht="15.75" customHeight="1">
      <c r="G579" s="9"/>
    </row>
    <row r="580" ht="15.75" customHeight="1">
      <c r="G580" s="9"/>
    </row>
    <row r="581" ht="15.75" customHeight="1">
      <c r="G581" s="9"/>
    </row>
    <row r="582" ht="15.75" customHeight="1">
      <c r="G582" s="9"/>
    </row>
    <row r="583" ht="15.75" customHeight="1">
      <c r="G583" s="9"/>
    </row>
    <row r="584" ht="15.75" customHeight="1">
      <c r="G584" s="9"/>
    </row>
    <row r="585" ht="15.75" customHeight="1">
      <c r="G585" s="9"/>
    </row>
    <row r="586" ht="15.75" customHeight="1">
      <c r="G586" s="9"/>
    </row>
    <row r="587" ht="15.75" customHeight="1">
      <c r="G587" s="9"/>
    </row>
    <row r="588" ht="15.75" customHeight="1">
      <c r="G588" s="9"/>
    </row>
    <row r="589" ht="15.75" customHeight="1">
      <c r="G589" s="9"/>
    </row>
    <row r="590" ht="15.75" customHeight="1">
      <c r="G590" s="9"/>
    </row>
    <row r="591" ht="15.75" customHeight="1">
      <c r="G591" s="9"/>
    </row>
    <row r="592" ht="15.75" customHeight="1">
      <c r="G592" s="9"/>
    </row>
    <row r="593" ht="15.75" customHeight="1">
      <c r="G593" s="9"/>
    </row>
    <row r="594" ht="15.75" customHeight="1">
      <c r="G594" s="9"/>
    </row>
    <row r="595" ht="15.75" customHeight="1">
      <c r="G595" s="9"/>
    </row>
    <row r="596" ht="15.75" customHeight="1">
      <c r="G596" s="9"/>
    </row>
    <row r="597" ht="15.75" customHeight="1">
      <c r="G597" s="9"/>
    </row>
    <row r="598" ht="15.75" customHeight="1">
      <c r="G598" s="9"/>
    </row>
    <row r="599" ht="15.75" customHeight="1">
      <c r="G599" s="9"/>
    </row>
    <row r="600" ht="15.75" customHeight="1">
      <c r="G600" s="9"/>
    </row>
    <row r="601" ht="15.75" customHeight="1">
      <c r="G601" s="9"/>
    </row>
    <row r="602" ht="15.75" customHeight="1">
      <c r="G602" s="9"/>
    </row>
    <row r="603" ht="15.75" customHeight="1">
      <c r="G603" s="9"/>
    </row>
    <row r="604" ht="15.75" customHeight="1">
      <c r="G604" s="9"/>
    </row>
    <row r="605" ht="15.75" customHeight="1">
      <c r="G605" s="9"/>
    </row>
    <row r="606" ht="15.75" customHeight="1">
      <c r="G606" s="9"/>
    </row>
    <row r="607" ht="15.75" customHeight="1">
      <c r="G607" s="9"/>
    </row>
    <row r="608" ht="15.75" customHeight="1">
      <c r="G608" s="9"/>
    </row>
    <row r="609" ht="15.75" customHeight="1">
      <c r="G609" s="9"/>
    </row>
    <row r="610" ht="15.75" customHeight="1">
      <c r="G610" s="9"/>
    </row>
    <row r="611" ht="15.75" customHeight="1">
      <c r="G611" s="9"/>
    </row>
    <row r="612" ht="15.75" customHeight="1">
      <c r="G612" s="9"/>
    </row>
    <row r="613" ht="15.75" customHeight="1">
      <c r="G613" s="9"/>
    </row>
    <row r="614" ht="15.75" customHeight="1">
      <c r="G614" s="9"/>
    </row>
    <row r="615" ht="15.75" customHeight="1">
      <c r="G615" s="9"/>
    </row>
    <row r="616" ht="15.75" customHeight="1">
      <c r="G616" s="9"/>
    </row>
    <row r="617" ht="15.75" customHeight="1">
      <c r="G617" s="9"/>
    </row>
    <row r="618" ht="15.75" customHeight="1">
      <c r="G618" s="9"/>
    </row>
    <row r="619" ht="15.75" customHeight="1">
      <c r="G619" s="9"/>
    </row>
    <row r="620" ht="15.75" customHeight="1">
      <c r="G620" s="9"/>
    </row>
    <row r="621" ht="15.75" customHeight="1">
      <c r="G621" s="9"/>
    </row>
    <row r="622" ht="15.75" customHeight="1">
      <c r="G622" s="9"/>
    </row>
    <row r="623" ht="15.75" customHeight="1">
      <c r="G623" s="9"/>
    </row>
    <row r="624" ht="15.75" customHeight="1">
      <c r="G624" s="9"/>
    </row>
    <row r="625" ht="15.75" customHeight="1">
      <c r="G625" s="9"/>
    </row>
    <row r="626" ht="15.75" customHeight="1">
      <c r="G626" s="9"/>
    </row>
    <row r="627" ht="15.75" customHeight="1">
      <c r="G627" s="9"/>
    </row>
    <row r="628" ht="15.75" customHeight="1">
      <c r="G628" s="9"/>
    </row>
    <row r="629" ht="15.75" customHeight="1">
      <c r="G629" s="9"/>
    </row>
    <row r="630" ht="15.75" customHeight="1">
      <c r="G630" s="9"/>
    </row>
    <row r="631" ht="15.75" customHeight="1">
      <c r="G631" s="9"/>
    </row>
    <row r="632" ht="15.75" customHeight="1">
      <c r="G632" s="9"/>
    </row>
    <row r="633" ht="15.75" customHeight="1">
      <c r="G633" s="9"/>
    </row>
    <row r="634" ht="15.75" customHeight="1">
      <c r="G634" s="9"/>
    </row>
    <row r="635" ht="15.75" customHeight="1">
      <c r="G635" s="9"/>
    </row>
    <row r="636" ht="15.75" customHeight="1">
      <c r="G636" s="9"/>
    </row>
    <row r="637" ht="15.75" customHeight="1">
      <c r="G637" s="9"/>
    </row>
    <row r="638" ht="15.75" customHeight="1">
      <c r="G638" s="9"/>
    </row>
    <row r="639" ht="15.75" customHeight="1">
      <c r="G639" s="9"/>
    </row>
    <row r="640" ht="15.75" customHeight="1">
      <c r="G640" s="9"/>
    </row>
    <row r="641" ht="15.75" customHeight="1">
      <c r="G641" s="9"/>
    </row>
    <row r="642" ht="15.75" customHeight="1">
      <c r="G642" s="9"/>
    </row>
    <row r="643" ht="15.75" customHeight="1">
      <c r="G643" s="9"/>
    </row>
    <row r="644" ht="15.75" customHeight="1">
      <c r="G644" s="9"/>
    </row>
    <row r="645" ht="15.75" customHeight="1">
      <c r="G645" s="9"/>
    </row>
    <row r="646" ht="15.75" customHeight="1">
      <c r="G646" s="9"/>
    </row>
    <row r="647" ht="15.75" customHeight="1">
      <c r="G647" s="9"/>
    </row>
    <row r="648" ht="15.75" customHeight="1">
      <c r="G648" s="9"/>
    </row>
    <row r="649" ht="15.75" customHeight="1">
      <c r="G649" s="9"/>
    </row>
    <row r="650" ht="15.75" customHeight="1">
      <c r="G650" s="9"/>
    </row>
    <row r="651" ht="15.75" customHeight="1">
      <c r="G651" s="9"/>
    </row>
    <row r="652" ht="15.75" customHeight="1">
      <c r="G652" s="9"/>
    </row>
    <row r="653" ht="15.75" customHeight="1">
      <c r="G653" s="9"/>
    </row>
    <row r="654" ht="15.75" customHeight="1">
      <c r="G654" s="9"/>
    </row>
    <row r="655" ht="15.75" customHeight="1">
      <c r="G655" s="9"/>
    </row>
    <row r="656" ht="15.75" customHeight="1">
      <c r="G656" s="9"/>
    </row>
    <row r="657" ht="15.75" customHeight="1">
      <c r="G657" s="9"/>
    </row>
    <row r="658" ht="15.75" customHeight="1">
      <c r="G658" s="9"/>
    </row>
    <row r="659" ht="15.75" customHeight="1">
      <c r="G659" s="9"/>
    </row>
    <row r="660" ht="15.75" customHeight="1">
      <c r="G660" s="9"/>
    </row>
    <row r="661" ht="15.75" customHeight="1">
      <c r="G661" s="9"/>
    </row>
    <row r="662" ht="15.75" customHeight="1">
      <c r="G662" s="9"/>
    </row>
    <row r="663" ht="15.75" customHeight="1">
      <c r="G663" s="9"/>
    </row>
    <row r="664" ht="15.75" customHeight="1">
      <c r="G664" s="9"/>
    </row>
    <row r="665" ht="15.75" customHeight="1">
      <c r="G665" s="9"/>
    </row>
    <row r="666" ht="15.75" customHeight="1">
      <c r="G666" s="9"/>
    </row>
    <row r="667" ht="15.75" customHeight="1">
      <c r="G667" s="9"/>
    </row>
    <row r="668" ht="15.75" customHeight="1">
      <c r="G668" s="9"/>
    </row>
    <row r="669" ht="15.75" customHeight="1">
      <c r="G669" s="9"/>
    </row>
    <row r="670" ht="15.75" customHeight="1">
      <c r="G670" s="9"/>
    </row>
    <row r="671" ht="15.75" customHeight="1">
      <c r="G671" s="9"/>
    </row>
    <row r="672" ht="15.75" customHeight="1">
      <c r="G672" s="9"/>
    </row>
    <row r="673" ht="15.75" customHeight="1">
      <c r="G673" s="9"/>
    </row>
    <row r="674" ht="15.75" customHeight="1">
      <c r="G674" s="9"/>
    </row>
    <row r="675" ht="15.75" customHeight="1">
      <c r="G675" s="9"/>
    </row>
    <row r="676" ht="15.75" customHeight="1">
      <c r="G676" s="9"/>
    </row>
    <row r="677" ht="15.75" customHeight="1">
      <c r="G677" s="9"/>
    </row>
    <row r="678" ht="15.75" customHeight="1">
      <c r="G678" s="9"/>
    </row>
    <row r="679" ht="15.75" customHeight="1">
      <c r="G679" s="9"/>
    </row>
    <row r="680" ht="15.75" customHeight="1">
      <c r="G680" s="9"/>
    </row>
    <row r="681" ht="15.75" customHeight="1">
      <c r="G681" s="9"/>
    </row>
    <row r="682" ht="15.75" customHeight="1">
      <c r="G682" s="9"/>
    </row>
    <row r="683" ht="15.75" customHeight="1">
      <c r="G683" s="9"/>
    </row>
    <row r="684" ht="15.75" customHeight="1">
      <c r="G684" s="9"/>
    </row>
    <row r="685" ht="15.75" customHeight="1">
      <c r="G685" s="9"/>
    </row>
    <row r="686" ht="15.75" customHeight="1">
      <c r="G686" s="9"/>
    </row>
    <row r="687" ht="15.75" customHeight="1">
      <c r="G687" s="9"/>
    </row>
    <row r="688" ht="15.75" customHeight="1">
      <c r="G688" s="9"/>
    </row>
    <row r="689" ht="15.75" customHeight="1">
      <c r="G689" s="9"/>
    </row>
    <row r="690" ht="15.75" customHeight="1">
      <c r="G690" s="9"/>
    </row>
    <row r="691" ht="15.75" customHeight="1">
      <c r="G691" s="9"/>
    </row>
    <row r="692" ht="15.75" customHeight="1">
      <c r="G692" s="9"/>
    </row>
    <row r="693" ht="15.75" customHeight="1">
      <c r="G693" s="9"/>
    </row>
    <row r="694" ht="15.75" customHeight="1">
      <c r="G694" s="9"/>
    </row>
    <row r="695" ht="15.75" customHeight="1">
      <c r="G695" s="9"/>
    </row>
    <row r="696" ht="15.75" customHeight="1">
      <c r="G696" s="9"/>
    </row>
    <row r="697" ht="15.75" customHeight="1">
      <c r="G697" s="9"/>
    </row>
    <row r="698" ht="15.75" customHeight="1">
      <c r="G698" s="9"/>
    </row>
    <row r="699" ht="15.75" customHeight="1">
      <c r="G699" s="9"/>
    </row>
    <row r="700" ht="15.75" customHeight="1">
      <c r="G700" s="9"/>
    </row>
    <row r="701" ht="15.75" customHeight="1">
      <c r="G701" s="9"/>
    </row>
    <row r="702" ht="15.75" customHeight="1">
      <c r="G702" s="9"/>
    </row>
    <row r="703" ht="15.75" customHeight="1">
      <c r="G703" s="9"/>
    </row>
    <row r="704" ht="15.75" customHeight="1">
      <c r="G704" s="9"/>
    </row>
    <row r="705" ht="15.75" customHeight="1">
      <c r="G705" s="9"/>
    </row>
    <row r="706" ht="15.75" customHeight="1">
      <c r="G706" s="9"/>
    </row>
    <row r="707" ht="15.75" customHeight="1">
      <c r="G707" s="9"/>
    </row>
    <row r="708" ht="15.75" customHeight="1">
      <c r="G708" s="9"/>
    </row>
    <row r="709" ht="15.75" customHeight="1">
      <c r="G709" s="9"/>
    </row>
    <row r="710" ht="15.75" customHeight="1">
      <c r="G710" s="9"/>
    </row>
    <row r="711" ht="15.75" customHeight="1">
      <c r="G711" s="9"/>
    </row>
    <row r="712" ht="15.75" customHeight="1">
      <c r="G712" s="9"/>
    </row>
    <row r="713" ht="15.75" customHeight="1">
      <c r="G713" s="9"/>
    </row>
    <row r="714" ht="15.75" customHeight="1">
      <c r="G714" s="9"/>
    </row>
    <row r="715" ht="15.75" customHeight="1">
      <c r="G715" s="9"/>
    </row>
    <row r="716" ht="15.75" customHeight="1">
      <c r="G716" s="9"/>
    </row>
    <row r="717" ht="15.75" customHeight="1">
      <c r="G717" s="9"/>
    </row>
    <row r="718" ht="15.75" customHeight="1">
      <c r="G718" s="9"/>
    </row>
    <row r="719" ht="15.75" customHeight="1">
      <c r="G719" s="9"/>
    </row>
    <row r="720" ht="15.75" customHeight="1">
      <c r="G720" s="9"/>
    </row>
    <row r="721" ht="15.75" customHeight="1">
      <c r="G721" s="9"/>
    </row>
    <row r="722" ht="15.75" customHeight="1">
      <c r="G722" s="9"/>
    </row>
    <row r="723" ht="15.75" customHeight="1">
      <c r="G723" s="9"/>
    </row>
    <row r="724" ht="15.75" customHeight="1">
      <c r="G724" s="9"/>
    </row>
    <row r="725" ht="15.75" customHeight="1">
      <c r="G725" s="9"/>
    </row>
    <row r="726" ht="15.75" customHeight="1">
      <c r="G726" s="9"/>
    </row>
    <row r="727" ht="15.75" customHeight="1">
      <c r="G727" s="9"/>
    </row>
    <row r="728" ht="15.75" customHeight="1">
      <c r="G728" s="9"/>
    </row>
    <row r="729" ht="15.75" customHeight="1">
      <c r="G729" s="9"/>
    </row>
    <row r="730" ht="15.75" customHeight="1">
      <c r="G730" s="9"/>
    </row>
    <row r="731" ht="15.75" customHeight="1">
      <c r="G731" s="9"/>
    </row>
    <row r="732" ht="15.75" customHeight="1">
      <c r="G732" s="9"/>
    </row>
    <row r="733" ht="15.75" customHeight="1">
      <c r="G733" s="9"/>
    </row>
    <row r="734" ht="15.75" customHeight="1">
      <c r="G734" s="9"/>
    </row>
    <row r="735" ht="15.75" customHeight="1">
      <c r="G735" s="9"/>
    </row>
    <row r="736" ht="15.75" customHeight="1">
      <c r="G736" s="9"/>
    </row>
    <row r="737" ht="15.75" customHeight="1">
      <c r="G737" s="9"/>
    </row>
    <row r="738" ht="15.75" customHeight="1">
      <c r="G738" s="9"/>
    </row>
    <row r="739" ht="15.75" customHeight="1">
      <c r="G739" s="9"/>
    </row>
    <row r="740" ht="15.75" customHeight="1">
      <c r="G740" s="9"/>
    </row>
    <row r="741" ht="15.75" customHeight="1">
      <c r="G741" s="9"/>
    </row>
    <row r="742" ht="15.75" customHeight="1">
      <c r="G742" s="9"/>
    </row>
    <row r="743" ht="15.75" customHeight="1">
      <c r="G743" s="9"/>
    </row>
    <row r="744" ht="15.75" customHeight="1">
      <c r="G744" s="9"/>
    </row>
    <row r="745" ht="15.75" customHeight="1">
      <c r="G745" s="9"/>
    </row>
    <row r="746" ht="15.75" customHeight="1">
      <c r="G746" s="9"/>
    </row>
    <row r="747" ht="15.75" customHeight="1">
      <c r="G747" s="9"/>
    </row>
    <row r="748" ht="15.75" customHeight="1">
      <c r="G748" s="9"/>
    </row>
    <row r="749" ht="15.75" customHeight="1">
      <c r="G749" s="9"/>
    </row>
    <row r="750" ht="15.75" customHeight="1">
      <c r="G750" s="9"/>
    </row>
    <row r="751" ht="15.75" customHeight="1">
      <c r="G751" s="9"/>
    </row>
    <row r="752" ht="15.75" customHeight="1">
      <c r="G752" s="9"/>
    </row>
    <row r="753" ht="15.75" customHeight="1">
      <c r="G753" s="9"/>
    </row>
    <row r="754" ht="15.75" customHeight="1">
      <c r="G754" s="9"/>
    </row>
    <row r="755" ht="15.75" customHeight="1">
      <c r="G755" s="9"/>
    </row>
    <row r="756" ht="15.75" customHeight="1">
      <c r="G756" s="9"/>
    </row>
    <row r="757" ht="15.75" customHeight="1">
      <c r="G757" s="9"/>
    </row>
    <row r="758" ht="15.75" customHeight="1">
      <c r="G758" s="9"/>
    </row>
    <row r="759" ht="15.75" customHeight="1">
      <c r="G759" s="9"/>
    </row>
    <row r="760" ht="15.75" customHeight="1">
      <c r="G760" s="9"/>
    </row>
    <row r="761" ht="15.75" customHeight="1">
      <c r="G761" s="9"/>
    </row>
    <row r="762" ht="15.75" customHeight="1">
      <c r="G762" s="9"/>
    </row>
    <row r="763" ht="15.75" customHeight="1">
      <c r="G763" s="9"/>
    </row>
    <row r="764" ht="15.75" customHeight="1">
      <c r="G764" s="9"/>
    </row>
    <row r="765" ht="15.75" customHeight="1">
      <c r="G765" s="9"/>
    </row>
    <row r="766" ht="15.75" customHeight="1">
      <c r="G766" s="9"/>
    </row>
    <row r="767" ht="15.75" customHeight="1">
      <c r="G767" s="9"/>
    </row>
    <row r="768" ht="15.75" customHeight="1">
      <c r="G768" s="9"/>
    </row>
    <row r="769" ht="15.75" customHeight="1">
      <c r="G769" s="9"/>
    </row>
    <row r="770" ht="15.75" customHeight="1">
      <c r="G770" s="9"/>
    </row>
    <row r="771" ht="15.75" customHeight="1">
      <c r="G771" s="9"/>
    </row>
    <row r="772" ht="15.75" customHeight="1">
      <c r="G772" s="9"/>
    </row>
    <row r="773" ht="15.75" customHeight="1">
      <c r="G773" s="9"/>
    </row>
    <row r="774" ht="15.75" customHeight="1">
      <c r="G774" s="9"/>
    </row>
    <row r="775" ht="15.75" customHeight="1">
      <c r="G775" s="9"/>
    </row>
    <row r="776" ht="15.75" customHeight="1">
      <c r="G776" s="9"/>
    </row>
    <row r="777" ht="15.75" customHeight="1">
      <c r="G777" s="9"/>
    </row>
    <row r="778" ht="15.75" customHeight="1">
      <c r="G778" s="9"/>
    </row>
    <row r="779" ht="15.75" customHeight="1">
      <c r="G779" s="9"/>
    </row>
    <row r="780" ht="15.75" customHeight="1">
      <c r="G780" s="9"/>
    </row>
    <row r="781" ht="15.75" customHeight="1">
      <c r="G781" s="9"/>
    </row>
    <row r="782" ht="15.75" customHeight="1">
      <c r="G782" s="9"/>
    </row>
    <row r="783" ht="15.75" customHeight="1">
      <c r="G783" s="9"/>
    </row>
    <row r="784" ht="15.75" customHeight="1">
      <c r="G784" s="9"/>
    </row>
    <row r="785" ht="15.75" customHeight="1">
      <c r="G785" s="9"/>
    </row>
    <row r="786" ht="15.75" customHeight="1">
      <c r="G786" s="9"/>
    </row>
    <row r="787" ht="15.75" customHeight="1">
      <c r="G787" s="9"/>
    </row>
    <row r="788" ht="15.75" customHeight="1">
      <c r="G788" s="9"/>
    </row>
    <row r="789" ht="15.75" customHeight="1">
      <c r="G789" s="9"/>
    </row>
    <row r="790" ht="15.75" customHeight="1">
      <c r="G790" s="9"/>
    </row>
    <row r="791" ht="15.75" customHeight="1">
      <c r="G791" s="9"/>
    </row>
    <row r="792" ht="15.75" customHeight="1">
      <c r="G792" s="9"/>
    </row>
    <row r="793" ht="15.75" customHeight="1">
      <c r="G793" s="9"/>
    </row>
    <row r="794" ht="15.75" customHeight="1">
      <c r="G794" s="9"/>
    </row>
    <row r="795" ht="15.75" customHeight="1">
      <c r="G795" s="9"/>
    </row>
    <row r="796" ht="15.75" customHeight="1">
      <c r="G796" s="9"/>
    </row>
    <row r="797" ht="15.75" customHeight="1">
      <c r="G797" s="9"/>
    </row>
    <row r="798" ht="15.75" customHeight="1">
      <c r="G798" s="9"/>
    </row>
    <row r="799" ht="15.75" customHeight="1">
      <c r="G799" s="9"/>
    </row>
    <row r="800" ht="15.75" customHeight="1">
      <c r="G800" s="9"/>
    </row>
    <row r="801" ht="15.75" customHeight="1">
      <c r="G801" s="9"/>
    </row>
    <row r="802" ht="15.75" customHeight="1">
      <c r="G802" s="9"/>
    </row>
    <row r="803" ht="15.75" customHeight="1">
      <c r="G803" s="9"/>
    </row>
    <row r="804" ht="15.75" customHeight="1">
      <c r="G804" s="9"/>
    </row>
    <row r="805" ht="15.75" customHeight="1">
      <c r="G805" s="9"/>
    </row>
    <row r="806" ht="15.75" customHeight="1">
      <c r="G806" s="9"/>
    </row>
    <row r="807" ht="15.75" customHeight="1">
      <c r="G807" s="9"/>
    </row>
    <row r="808" ht="15.75" customHeight="1">
      <c r="G808" s="9"/>
    </row>
    <row r="809" ht="15.75" customHeight="1">
      <c r="G809" s="9"/>
    </row>
    <row r="810" ht="15.75" customHeight="1">
      <c r="G810" s="9"/>
    </row>
    <row r="811" ht="15.75" customHeight="1">
      <c r="G811" s="9"/>
    </row>
    <row r="812" ht="15.75" customHeight="1">
      <c r="G812" s="9"/>
    </row>
    <row r="813" ht="15.75" customHeight="1">
      <c r="G813" s="9"/>
    </row>
    <row r="814" ht="15.75" customHeight="1">
      <c r="G814" s="9"/>
    </row>
    <row r="815" ht="15.75" customHeight="1">
      <c r="G815" s="9"/>
    </row>
    <row r="816" ht="15.75" customHeight="1">
      <c r="G816" s="9"/>
    </row>
    <row r="817" ht="15.75" customHeight="1">
      <c r="G817" s="9"/>
    </row>
    <row r="818" ht="15.75" customHeight="1">
      <c r="G818" s="9"/>
    </row>
    <row r="819" ht="15.75" customHeight="1">
      <c r="G819" s="9"/>
    </row>
    <row r="820" ht="15.75" customHeight="1">
      <c r="G820" s="9"/>
    </row>
    <row r="821" ht="15.75" customHeight="1">
      <c r="G821" s="9"/>
    </row>
    <row r="822" ht="15.75" customHeight="1">
      <c r="G822" s="9"/>
    </row>
    <row r="823" ht="15.75" customHeight="1">
      <c r="G823" s="9"/>
    </row>
    <row r="824" ht="15.75" customHeight="1">
      <c r="G824" s="9"/>
    </row>
    <row r="825" ht="15.75" customHeight="1">
      <c r="G825" s="9"/>
    </row>
    <row r="826" ht="15.75" customHeight="1">
      <c r="G826" s="9"/>
    </row>
    <row r="827" ht="15.75" customHeight="1">
      <c r="G827" s="9"/>
    </row>
    <row r="828" ht="15.75" customHeight="1">
      <c r="G828" s="9"/>
    </row>
    <row r="829" ht="15.75" customHeight="1">
      <c r="G829" s="9"/>
    </row>
    <row r="830" ht="15.75" customHeight="1">
      <c r="G830" s="9"/>
    </row>
    <row r="831" ht="15.75" customHeight="1">
      <c r="G831" s="9"/>
    </row>
    <row r="832" ht="15.75" customHeight="1">
      <c r="G832" s="9"/>
    </row>
    <row r="833" ht="15.75" customHeight="1">
      <c r="G833" s="9"/>
    </row>
    <row r="834" ht="15.75" customHeight="1">
      <c r="G834" s="9"/>
    </row>
    <row r="835" ht="15.75" customHeight="1">
      <c r="G835" s="9"/>
    </row>
    <row r="836" ht="15.75" customHeight="1">
      <c r="G836" s="9"/>
    </row>
    <row r="837" ht="15.75" customHeight="1">
      <c r="G837" s="9"/>
    </row>
    <row r="838" ht="15.75" customHeight="1">
      <c r="G838" s="9"/>
    </row>
    <row r="839" ht="15.75" customHeight="1">
      <c r="G839" s="9"/>
    </row>
    <row r="840" ht="15.75" customHeight="1">
      <c r="G840" s="9"/>
    </row>
    <row r="841" ht="15.75" customHeight="1">
      <c r="G841" s="9"/>
    </row>
    <row r="842" ht="15.75" customHeight="1">
      <c r="G842" s="9"/>
    </row>
    <row r="843" ht="15.75" customHeight="1">
      <c r="G843" s="9"/>
    </row>
    <row r="844" ht="15.75" customHeight="1">
      <c r="G844" s="9"/>
    </row>
    <row r="845" ht="15.75" customHeight="1">
      <c r="G845" s="9"/>
    </row>
    <row r="846" ht="15.75" customHeight="1">
      <c r="G846" s="9"/>
    </row>
    <row r="847" ht="15.75" customHeight="1">
      <c r="G847" s="9"/>
    </row>
    <row r="848" ht="15.75" customHeight="1">
      <c r="G848" s="9"/>
    </row>
    <row r="849" ht="15.75" customHeight="1">
      <c r="G849" s="9"/>
    </row>
    <row r="850" ht="15.75" customHeight="1">
      <c r="G850" s="9"/>
    </row>
    <row r="851" ht="15.75" customHeight="1">
      <c r="G851" s="9"/>
    </row>
    <row r="852" ht="15.75" customHeight="1">
      <c r="G852" s="9"/>
    </row>
    <row r="853" ht="15.75" customHeight="1">
      <c r="G853" s="9"/>
    </row>
    <row r="854" ht="15.75" customHeight="1">
      <c r="G854" s="9"/>
    </row>
    <row r="855" ht="15.75" customHeight="1">
      <c r="G855" s="9"/>
    </row>
    <row r="856" ht="15.75" customHeight="1">
      <c r="G856" s="9"/>
    </row>
    <row r="857" ht="15.75" customHeight="1">
      <c r="G857" s="9"/>
    </row>
    <row r="858" ht="15.75" customHeight="1">
      <c r="G858" s="9"/>
    </row>
    <row r="859" ht="15.75" customHeight="1">
      <c r="G859" s="9"/>
    </row>
    <row r="860" ht="15.75" customHeight="1">
      <c r="G860" s="9"/>
    </row>
    <row r="861" ht="15.75" customHeight="1">
      <c r="G861" s="9"/>
    </row>
    <row r="862" ht="15.75" customHeight="1">
      <c r="G862" s="9"/>
    </row>
    <row r="863" ht="15.75" customHeight="1">
      <c r="G863" s="9"/>
    </row>
    <row r="864" ht="15.75" customHeight="1">
      <c r="G864" s="9"/>
    </row>
    <row r="865" ht="15.75" customHeight="1">
      <c r="G865" s="9"/>
    </row>
    <row r="866" ht="15.75" customHeight="1">
      <c r="G866" s="9"/>
    </row>
    <row r="867" ht="15.75" customHeight="1">
      <c r="G867" s="9"/>
    </row>
    <row r="868" ht="15.75" customHeight="1">
      <c r="G868" s="9"/>
    </row>
    <row r="869" ht="15.75" customHeight="1">
      <c r="G869" s="9"/>
    </row>
    <row r="870" ht="15.75" customHeight="1">
      <c r="G870" s="9"/>
    </row>
    <row r="871" ht="15.75" customHeight="1">
      <c r="G871" s="9"/>
    </row>
    <row r="872" ht="15.75" customHeight="1">
      <c r="G872" s="9"/>
    </row>
    <row r="873" ht="15.75" customHeight="1">
      <c r="G873" s="9"/>
    </row>
    <row r="874" ht="15.75" customHeight="1">
      <c r="G874" s="9"/>
    </row>
    <row r="875" ht="15.75" customHeight="1">
      <c r="G875" s="9"/>
    </row>
    <row r="876" ht="15.75" customHeight="1">
      <c r="G876" s="9"/>
    </row>
    <row r="877" ht="15.75" customHeight="1">
      <c r="G877" s="9"/>
    </row>
    <row r="878" ht="15.75" customHeight="1">
      <c r="G878" s="9"/>
    </row>
    <row r="879" ht="15.75" customHeight="1">
      <c r="G879" s="9"/>
    </row>
    <row r="880" ht="15.75" customHeight="1">
      <c r="G880" s="9"/>
    </row>
    <row r="881" ht="15.75" customHeight="1">
      <c r="G881" s="9"/>
    </row>
    <row r="882" ht="15.75" customHeight="1">
      <c r="G882" s="9"/>
    </row>
    <row r="883" ht="15.75" customHeight="1">
      <c r="G883" s="9"/>
    </row>
    <row r="884" ht="15.75" customHeight="1">
      <c r="G884" s="9"/>
    </row>
    <row r="885" ht="15.75" customHeight="1">
      <c r="G885" s="9"/>
    </row>
    <row r="886" ht="15.75" customHeight="1">
      <c r="G886" s="9"/>
    </row>
    <row r="887" ht="15.75" customHeight="1">
      <c r="G887" s="9"/>
    </row>
    <row r="888" ht="15.75" customHeight="1">
      <c r="G888" s="9"/>
    </row>
    <row r="889" ht="15.75" customHeight="1">
      <c r="G889" s="9"/>
    </row>
    <row r="890" ht="15.75" customHeight="1">
      <c r="G890" s="9"/>
    </row>
    <row r="891" ht="15.75" customHeight="1">
      <c r="G891" s="9"/>
    </row>
    <row r="892" ht="15.75" customHeight="1">
      <c r="G892" s="9"/>
    </row>
    <row r="893" ht="15.75" customHeight="1">
      <c r="G893" s="9"/>
    </row>
    <row r="894" ht="15.75" customHeight="1">
      <c r="G894" s="9"/>
    </row>
    <row r="895" ht="15.75" customHeight="1">
      <c r="G895" s="9"/>
    </row>
    <row r="896" ht="15.75" customHeight="1">
      <c r="G896" s="9"/>
    </row>
    <row r="897" ht="15.75" customHeight="1">
      <c r="G897" s="9"/>
    </row>
    <row r="898" ht="15.75" customHeight="1">
      <c r="G898" s="9"/>
    </row>
    <row r="899" ht="15.75" customHeight="1">
      <c r="G899" s="9"/>
    </row>
    <row r="900" ht="15.75" customHeight="1">
      <c r="G900" s="9"/>
    </row>
    <row r="901" ht="15.75" customHeight="1">
      <c r="G901" s="9"/>
    </row>
    <row r="902" ht="15.75" customHeight="1">
      <c r="G902" s="9"/>
    </row>
    <row r="903" ht="15.75" customHeight="1">
      <c r="G903" s="9"/>
    </row>
    <row r="904" ht="15.75" customHeight="1">
      <c r="G904" s="9"/>
    </row>
    <row r="905" ht="15.75" customHeight="1">
      <c r="G905" s="9"/>
    </row>
    <row r="906" ht="15.75" customHeight="1">
      <c r="G906" s="9"/>
    </row>
    <row r="907" ht="15.75" customHeight="1">
      <c r="G907" s="9"/>
    </row>
    <row r="908" ht="15.75" customHeight="1">
      <c r="G908" s="9"/>
    </row>
    <row r="909" ht="15.75" customHeight="1">
      <c r="G909" s="9"/>
    </row>
    <row r="910" ht="15.75" customHeight="1">
      <c r="G910" s="9"/>
    </row>
    <row r="911" ht="15.75" customHeight="1">
      <c r="G911" s="9"/>
    </row>
    <row r="912" ht="15.75" customHeight="1">
      <c r="G912" s="9"/>
    </row>
    <row r="913" ht="15.75" customHeight="1">
      <c r="G913" s="9"/>
    </row>
    <row r="914" ht="15.75" customHeight="1">
      <c r="G914" s="9"/>
    </row>
    <row r="915" ht="15.75" customHeight="1">
      <c r="G915" s="9"/>
    </row>
    <row r="916" ht="15.75" customHeight="1">
      <c r="G916" s="9"/>
    </row>
    <row r="917" ht="15.75" customHeight="1">
      <c r="G917" s="9"/>
    </row>
    <row r="918" ht="15.75" customHeight="1">
      <c r="G918" s="9"/>
    </row>
    <row r="919" ht="15.75" customHeight="1">
      <c r="G919" s="9"/>
    </row>
    <row r="920" ht="15.75" customHeight="1">
      <c r="G920" s="9"/>
    </row>
    <row r="921" ht="15.75" customHeight="1">
      <c r="G921" s="9"/>
    </row>
    <row r="922" ht="15.75" customHeight="1">
      <c r="G922" s="9"/>
    </row>
    <row r="923" ht="15.75" customHeight="1">
      <c r="G923" s="9"/>
    </row>
    <row r="924" ht="15.75" customHeight="1">
      <c r="G924" s="9"/>
    </row>
    <row r="925" ht="15.75" customHeight="1">
      <c r="G925" s="9"/>
    </row>
    <row r="926" ht="15.75" customHeight="1">
      <c r="G926" s="9"/>
    </row>
    <row r="927" ht="15.75" customHeight="1">
      <c r="G927" s="9"/>
    </row>
    <row r="928" ht="15.75" customHeight="1">
      <c r="G928" s="9"/>
    </row>
    <row r="929" ht="15.75" customHeight="1">
      <c r="G929" s="9"/>
    </row>
    <row r="930" ht="15.75" customHeight="1">
      <c r="G930" s="9"/>
    </row>
    <row r="931" ht="15.75" customHeight="1">
      <c r="G931" s="9"/>
    </row>
    <row r="932" ht="15.75" customHeight="1">
      <c r="G932" s="9"/>
    </row>
    <row r="933" ht="15.75" customHeight="1">
      <c r="G933" s="9"/>
    </row>
    <row r="934" ht="15.75" customHeight="1">
      <c r="G934" s="9"/>
    </row>
    <row r="935" ht="15.75" customHeight="1">
      <c r="G935" s="9"/>
    </row>
    <row r="936" ht="15.75" customHeight="1">
      <c r="G936" s="9"/>
    </row>
    <row r="937" ht="15.75" customHeight="1">
      <c r="G937" s="9"/>
    </row>
    <row r="938" ht="15.75" customHeight="1">
      <c r="G938" s="9"/>
    </row>
    <row r="939" ht="15.75" customHeight="1">
      <c r="G939" s="9"/>
    </row>
    <row r="940" ht="15.75" customHeight="1">
      <c r="G940" s="9"/>
    </row>
    <row r="941" ht="15.75" customHeight="1">
      <c r="G941" s="9"/>
    </row>
    <row r="942" ht="15.75" customHeight="1">
      <c r="G942" s="9"/>
    </row>
    <row r="943" ht="15.75" customHeight="1">
      <c r="G943" s="9"/>
    </row>
    <row r="944" ht="15.75" customHeight="1">
      <c r="G944" s="9"/>
    </row>
    <row r="945" ht="15.75" customHeight="1">
      <c r="G945" s="9"/>
    </row>
    <row r="946" ht="15.75" customHeight="1">
      <c r="G946" s="9"/>
    </row>
    <row r="947" ht="15.75" customHeight="1">
      <c r="G947" s="9"/>
    </row>
    <row r="948" ht="15.75" customHeight="1">
      <c r="G948" s="9"/>
    </row>
    <row r="949" ht="15.75" customHeight="1">
      <c r="G949" s="9"/>
    </row>
    <row r="950" ht="15.75" customHeight="1">
      <c r="G950" s="9"/>
    </row>
    <row r="951" ht="15.75" customHeight="1">
      <c r="G951" s="9"/>
    </row>
    <row r="952" ht="15.75" customHeight="1">
      <c r="G952" s="9"/>
    </row>
    <row r="953" ht="15.75" customHeight="1">
      <c r="G953" s="9"/>
    </row>
    <row r="954" ht="15.75" customHeight="1">
      <c r="G954" s="9"/>
    </row>
    <row r="955" ht="15.75" customHeight="1">
      <c r="G955" s="9"/>
    </row>
    <row r="956" ht="15.75" customHeight="1">
      <c r="G956" s="9"/>
    </row>
    <row r="957" ht="15.75" customHeight="1">
      <c r="G957" s="9"/>
    </row>
    <row r="958" ht="15.75" customHeight="1">
      <c r="G958" s="9"/>
    </row>
    <row r="959" ht="15.75" customHeight="1">
      <c r="G959" s="9"/>
    </row>
    <row r="960" ht="15.75" customHeight="1">
      <c r="G960" s="9"/>
    </row>
    <row r="961" ht="15.75" customHeight="1">
      <c r="G961" s="9"/>
    </row>
    <row r="962" ht="15.75" customHeight="1">
      <c r="G962" s="9"/>
    </row>
    <row r="963" ht="15.75" customHeight="1">
      <c r="G963" s="9"/>
    </row>
    <row r="964" ht="15.75" customHeight="1">
      <c r="G964" s="9"/>
    </row>
    <row r="965" ht="15.75" customHeight="1">
      <c r="G965" s="9"/>
    </row>
    <row r="966" ht="15.75" customHeight="1">
      <c r="G966" s="9"/>
    </row>
    <row r="967" ht="15.75" customHeight="1">
      <c r="G967" s="9"/>
    </row>
    <row r="968" ht="15.75" customHeight="1">
      <c r="G968" s="9"/>
    </row>
    <row r="969" ht="15.75" customHeight="1">
      <c r="G969" s="9"/>
    </row>
    <row r="970" ht="15.75" customHeight="1">
      <c r="G970" s="9"/>
    </row>
    <row r="971" ht="15.75" customHeight="1">
      <c r="G971" s="9"/>
    </row>
    <row r="972" ht="15.75" customHeight="1">
      <c r="G972" s="9"/>
    </row>
    <row r="973" ht="15.75" customHeight="1">
      <c r="G973" s="9"/>
    </row>
    <row r="974" ht="15.75" customHeight="1">
      <c r="G974" s="9"/>
    </row>
    <row r="975" ht="15.75" customHeight="1">
      <c r="G975" s="9"/>
    </row>
    <row r="976" ht="15.75" customHeight="1">
      <c r="G976" s="9"/>
    </row>
    <row r="977" ht="15.75" customHeight="1">
      <c r="G977" s="9"/>
    </row>
    <row r="978" ht="15.75" customHeight="1">
      <c r="G978" s="9"/>
    </row>
    <row r="979" ht="15.75" customHeight="1">
      <c r="G979" s="9"/>
    </row>
    <row r="980" ht="15.75" customHeight="1">
      <c r="G980" s="9"/>
    </row>
    <row r="981" ht="15.75" customHeight="1">
      <c r="G981" s="9"/>
    </row>
    <row r="982" ht="15.75" customHeight="1">
      <c r="G982" s="9"/>
    </row>
    <row r="983" ht="15.75" customHeight="1">
      <c r="G983" s="9"/>
    </row>
    <row r="984" ht="15.75" customHeight="1">
      <c r="G984" s="9"/>
    </row>
    <row r="985" ht="15.75" customHeight="1">
      <c r="G985" s="9"/>
    </row>
    <row r="986" ht="15.75" customHeight="1">
      <c r="G986" s="9"/>
    </row>
    <row r="987" ht="15.75" customHeight="1">
      <c r="G987" s="9"/>
    </row>
    <row r="988" ht="15.75" customHeight="1">
      <c r="G988" s="9"/>
    </row>
    <row r="989" ht="15.75" customHeight="1">
      <c r="G989" s="9"/>
    </row>
    <row r="990" ht="15.75" customHeight="1">
      <c r="G990" s="9"/>
    </row>
    <row r="991" ht="15.75" customHeight="1">
      <c r="G991" s="9"/>
    </row>
    <row r="992" ht="15.75" customHeight="1">
      <c r="G992" s="9"/>
    </row>
    <row r="993" ht="15.75" customHeight="1">
      <c r="G993" s="9"/>
    </row>
    <row r="994" ht="15.75" customHeight="1">
      <c r="G994" s="9"/>
    </row>
    <row r="995" ht="15.75" customHeight="1">
      <c r="G995" s="9"/>
    </row>
    <row r="996" ht="15.75" customHeight="1">
      <c r="G996" s="9"/>
    </row>
    <row r="997" ht="15.75" customHeight="1">
      <c r="G997" s="9"/>
    </row>
    <row r="998" ht="15.75" customHeight="1">
      <c r="G998" s="9"/>
    </row>
    <row r="999" ht="15.75" customHeight="1">
      <c r="G999" s="9"/>
    </row>
    <row r="1000" ht="15.75" customHeight="1">
      <c r="G1000" s="9"/>
    </row>
  </sheetData>
  <mergeCells count="62">
    <mergeCell ref="B77:B79"/>
    <mergeCell ref="B80:B82"/>
    <mergeCell ref="B56:B58"/>
    <mergeCell ref="B59:B61"/>
    <mergeCell ref="B62:B64"/>
    <mergeCell ref="B65:B67"/>
    <mergeCell ref="B68:B70"/>
    <mergeCell ref="B71:B73"/>
    <mergeCell ref="B74:B76"/>
    <mergeCell ref="A2:A4"/>
    <mergeCell ref="B2:B4"/>
    <mergeCell ref="A5:A7"/>
    <mergeCell ref="B5:B7"/>
    <mergeCell ref="A8:A10"/>
    <mergeCell ref="B8:B10"/>
    <mergeCell ref="B11:B13"/>
    <mergeCell ref="A11:A13"/>
    <mergeCell ref="A14:A16"/>
    <mergeCell ref="A17:A19"/>
    <mergeCell ref="A20:A22"/>
    <mergeCell ref="A23:A25"/>
    <mergeCell ref="A26:A28"/>
    <mergeCell ref="A29:A31"/>
    <mergeCell ref="B14:B16"/>
    <mergeCell ref="B17:B19"/>
    <mergeCell ref="B20:B22"/>
    <mergeCell ref="B23:B25"/>
    <mergeCell ref="B26:B28"/>
    <mergeCell ref="B29:B31"/>
    <mergeCell ref="B32:B34"/>
    <mergeCell ref="A32:A34"/>
    <mergeCell ref="A35:A37"/>
    <mergeCell ref="A38:A40"/>
    <mergeCell ref="A41:A43"/>
    <mergeCell ref="A44:A46"/>
    <mergeCell ref="A47:A49"/>
    <mergeCell ref="A50:A52"/>
    <mergeCell ref="B35:B37"/>
    <mergeCell ref="B38:B40"/>
    <mergeCell ref="B41:B43"/>
    <mergeCell ref="B44:B46"/>
    <mergeCell ref="B47:B49"/>
    <mergeCell ref="B50:B52"/>
    <mergeCell ref="B53:B55"/>
    <mergeCell ref="A53:A55"/>
    <mergeCell ref="A56:A58"/>
    <mergeCell ref="A59:A61"/>
    <mergeCell ref="A62:A64"/>
    <mergeCell ref="A65:A67"/>
    <mergeCell ref="A68:A70"/>
    <mergeCell ref="A71:A73"/>
    <mergeCell ref="A89:A91"/>
    <mergeCell ref="B89:B91"/>
    <mergeCell ref="A92:A94"/>
    <mergeCell ref="B92:B94"/>
    <mergeCell ref="A74:A76"/>
    <mergeCell ref="A77:A79"/>
    <mergeCell ref="A80:A82"/>
    <mergeCell ref="A83:A85"/>
    <mergeCell ref="B83:B85"/>
    <mergeCell ref="A86:A88"/>
    <mergeCell ref="B86:B88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86"/>
    <col customWidth="1" min="2" max="2" width="52.71"/>
    <col customWidth="1" min="3" max="6" width="10.86"/>
    <col customWidth="1" min="7" max="7" width="8.86"/>
    <col customWidth="1" min="8" max="26" width="10.86"/>
  </cols>
  <sheetData>
    <row r="1">
      <c r="A1" s="1" t="s">
        <v>0</v>
      </c>
      <c r="B1" s="1" t="s">
        <v>1</v>
      </c>
      <c r="C1" s="64"/>
      <c r="D1" s="3">
        <v>2021.0</v>
      </c>
      <c r="E1" s="3">
        <v>2022.0</v>
      </c>
      <c r="F1" s="100">
        <v>2023.0</v>
      </c>
      <c r="G1" s="27">
        <v>2024.0</v>
      </c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>
      <c r="A2" s="17" t="s">
        <v>32</v>
      </c>
      <c r="B2" s="18" t="s">
        <v>33</v>
      </c>
      <c r="C2" s="66" t="s">
        <v>93</v>
      </c>
      <c r="D2" s="121">
        <v>0.3111545988258317</v>
      </c>
      <c r="E2" s="109">
        <v>0.7200811359026369</v>
      </c>
      <c r="F2" s="109">
        <v>0.7209302325581395</v>
      </c>
      <c r="G2" s="44">
        <f>G3/G4</f>
        <v>0.6786516854</v>
      </c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>
      <c r="A3" s="30"/>
      <c r="B3" s="30"/>
      <c r="C3" s="69" t="s">
        <v>94</v>
      </c>
      <c r="D3" s="70">
        <v>159.0</v>
      </c>
      <c r="E3" s="84">
        <v>355.0</v>
      </c>
      <c r="F3" s="80">
        <v>341.0</v>
      </c>
      <c r="G3" s="32">
        <v>302.0</v>
      </c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33"/>
      <c r="B4" s="33"/>
      <c r="C4" s="69" t="s">
        <v>95</v>
      </c>
      <c r="D4" s="70">
        <v>511.0</v>
      </c>
      <c r="E4" s="87">
        <v>493.0</v>
      </c>
      <c r="F4" s="101">
        <v>473.0</v>
      </c>
      <c r="G4" s="32">
        <v>445.0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17" t="s">
        <v>10</v>
      </c>
      <c r="B5" s="18" t="s">
        <v>11</v>
      </c>
      <c r="C5" s="66" t="s">
        <v>93</v>
      </c>
      <c r="D5" s="108">
        <v>0.8654292343387471</v>
      </c>
      <c r="E5" s="111">
        <v>0.8673218673218673</v>
      </c>
      <c r="F5" s="111">
        <v>0.8629441624365483</v>
      </c>
      <c r="G5" s="44">
        <f>G6/G7</f>
        <v>0.86</v>
      </c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30"/>
      <c r="B6" s="30"/>
      <c r="C6" s="69" t="s">
        <v>94</v>
      </c>
      <c r="D6" s="70">
        <v>373.0</v>
      </c>
      <c r="E6" s="84">
        <v>353.0</v>
      </c>
      <c r="F6" s="80">
        <v>340.0</v>
      </c>
      <c r="G6" s="32">
        <v>301.0</v>
      </c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33"/>
      <c r="B7" s="33"/>
      <c r="C7" s="69" t="s">
        <v>95</v>
      </c>
      <c r="D7" s="70">
        <v>431.0</v>
      </c>
      <c r="E7" s="87">
        <v>407.0</v>
      </c>
      <c r="F7" s="101">
        <v>394.0</v>
      </c>
      <c r="G7" s="32">
        <v>350.0</v>
      </c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17" t="s">
        <v>34</v>
      </c>
      <c r="B8" s="18" t="s">
        <v>35</v>
      </c>
      <c r="C8" s="66" t="s">
        <v>93</v>
      </c>
      <c r="D8" s="19">
        <v>0.4774951076320939</v>
      </c>
      <c r="E8" s="22">
        <v>0.43204868154158216</v>
      </c>
      <c r="F8" s="22">
        <v>0.4439746300211416</v>
      </c>
      <c r="G8" s="26">
        <f>G9/G10</f>
        <v>0.404494382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30"/>
      <c r="B9" s="30"/>
      <c r="C9" s="69" t="s">
        <v>94</v>
      </c>
      <c r="D9" s="70">
        <v>244.0</v>
      </c>
      <c r="E9" s="84">
        <v>213.0</v>
      </c>
      <c r="F9" s="80">
        <v>210.0</v>
      </c>
      <c r="G9" s="32">
        <v>180.0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33"/>
      <c r="B10" s="33"/>
      <c r="C10" s="69" t="s">
        <v>95</v>
      </c>
      <c r="D10" s="70">
        <v>511.0</v>
      </c>
      <c r="E10" s="87">
        <v>493.0</v>
      </c>
      <c r="F10" s="101">
        <v>473.0</v>
      </c>
      <c r="G10" s="32">
        <v>445.0</v>
      </c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17" t="s">
        <v>36</v>
      </c>
      <c r="B11" s="18" t="s">
        <v>37</v>
      </c>
      <c r="C11" s="66" t="s">
        <v>93</v>
      </c>
      <c r="D11" s="122">
        <v>0.3594306049822064</v>
      </c>
      <c r="E11" s="111">
        <v>0.3055555555555556</v>
      </c>
      <c r="F11" s="111">
        <v>0.27424749163879597</v>
      </c>
      <c r="G11" s="44">
        <f>G12/G13</f>
        <v>0.2881944444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30"/>
      <c r="B12" s="30"/>
      <c r="C12" s="69" t="s">
        <v>94</v>
      </c>
      <c r="D12" s="70">
        <v>101.0</v>
      </c>
      <c r="E12" s="84">
        <v>88.0</v>
      </c>
      <c r="F12" s="80">
        <v>82.0</v>
      </c>
      <c r="G12" s="32">
        <v>83.0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33"/>
      <c r="B13" s="33"/>
      <c r="C13" s="69" t="s">
        <v>95</v>
      </c>
      <c r="D13" s="70">
        <v>281.0</v>
      </c>
      <c r="E13" s="87">
        <v>288.0</v>
      </c>
      <c r="F13" s="101">
        <v>299.0</v>
      </c>
      <c r="G13" s="32">
        <v>288.0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17" t="s">
        <v>12</v>
      </c>
      <c r="B14" s="18" t="s">
        <v>13</v>
      </c>
      <c r="C14" s="66" t="s">
        <v>93</v>
      </c>
      <c r="D14" s="19">
        <v>0.8277886497064579</v>
      </c>
      <c r="E14" s="22">
        <v>0.8356997971602435</v>
      </c>
      <c r="F14" s="22">
        <v>0.8350951374207188</v>
      </c>
      <c r="G14" s="26">
        <f>G15/G16</f>
        <v>0.8337078652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30"/>
      <c r="B15" s="30"/>
      <c r="C15" s="69" t="s">
        <v>94</v>
      </c>
      <c r="D15" s="70">
        <v>423.0</v>
      </c>
      <c r="E15" s="84">
        <v>412.0</v>
      </c>
      <c r="F15" s="80">
        <v>395.0</v>
      </c>
      <c r="G15" s="32">
        <v>371.0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33"/>
      <c r="B16" s="33"/>
      <c r="C16" s="69" t="s">
        <v>95</v>
      </c>
      <c r="D16" s="70">
        <v>511.0</v>
      </c>
      <c r="E16" s="87">
        <v>493.0</v>
      </c>
      <c r="F16" s="101">
        <v>473.0</v>
      </c>
      <c r="G16" s="32">
        <v>445.0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17" t="s">
        <v>14</v>
      </c>
      <c r="B17" s="18" t="s">
        <v>15</v>
      </c>
      <c r="C17" s="66" t="s">
        <v>93</v>
      </c>
      <c r="D17" s="108">
        <v>0.28306264501160094</v>
      </c>
      <c r="E17" s="111">
        <v>0.26044226044226043</v>
      </c>
      <c r="F17" s="111">
        <v>0.20558375634517767</v>
      </c>
      <c r="G17" s="44">
        <f>G18/G19</f>
        <v>0.1571428571</v>
      </c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30"/>
      <c r="B18" s="30"/>
      <c r="C18" s="69" t="s">
        <v>94</v>
      </c>
      <c r="D18" s="70">
        <v>122.0</v>
      </c>
      <c r="E18" s="84">
        <v>106.0</v>
      </c>
      <c r="F18" s="80">
        <v>81.0</v>
      </c>
      <c r="G18" s="32">
        <v>55.0</v>
      </c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33"/>
      <c r="B19" s="33"/>
      <c r="C19" s="69" t="s">
        <v>95</v>
      </c>
      <c r="D19" s="70">
        <v>431.0</v>
      </c>
      <c r="E19" s="87">
        <v>407.0</v>
      </c>
      <c r="F19" s="101">
        <v>394.0</v>
      </c>
      <c r="G19" s="32">
        <v>350.0</v>
      </c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>
      <c r="A20" s="17" t="s">
        <v>41</v>
      </c>
      <c r="B20" s="18" t="s">
        <v>42</v>
      </c>
      <c r="C20" s="66" t="s">
        <v>93</v>
      </c>
      <c r="D20" s="108">
        <v>0.3835616438356164</v>
      </c>
      <c r="E20" s="111">
        <v>0.36105476673427994</v>
      </c>
      <c r="F20" s="111">
        <v>0.3171247357293869</v>
      </c>
      <c r="G20" s="44">
        <f>G21/G22</f>
        <v>0.2764044944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ht="15.75" customHeight="1">
      <c r="A21" s="30"/>
      <c r="B21" s="30"/>
      <c r="C21" s="69" t="s">
        <v>94</v>
      </c>
      <c r="D21" s="70">
        <v>196.0</v>
      </c>
      <c r="E21" s="84">
        <v>178.0</v>
      </c>
      <c r="F21" s="80">
        <v>150.0</v>
      </c>
      <c r="G21" s="32">
        <v>123.0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ht="15.75" customHeight="1">
      <c r="A22" s="33"/>
      <c r="B22" s="33"/>
      <c r="C22" s="69" t="s">
        <v>95</v>
      </c>
      <c r="D22" s="70">
        <v>511.0</v>
      </c>
      <c r="E22" s="87">
        <v>493.0</v>
      </c>
      <c r="F22" s="101">
        <v>473.0</v>
      </c>
      <c r="G22" s="32">
        <v>445.0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ht="15.75" customHeight="1">
      <c r="A23" s="17" t="s">
        <v>43</v>
      </c>
      <c r="B23" s="18" t="s">
        <v>44</v>
      </c>
      <c r="C23" s="66" t="s">
        <v>93</v>
      </c>
      <c r="D23" s="19">
        <v>0.03522504892367906</v>
      </c>
      <c r="E23" s="22">
        <v>0.02231237322515213</v>
      </c>
      <c r="F23" s="22">
        <v>0.02536997885835095</v>
      </c>
      <c r="G23" s="26">
        <f>G24/G25</f>
        <v>0.02921348315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75" customHeight="1">
      <c r="A24" s="30"/>
      <c r="B24" s="30"/>
      <c r="C24" s="69" t="s">
        <v>94</v>
      </c>
      <c r="D24" s="70">
        <v>18.0</v>
      </c>
      <c r="E24" s="84">
        <v>11.0</v>
      </c>
      <c r="F24" s="80">
        <v>12.0</v>
      </c>
      <c r="G24" s="32">
        <v>13.0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75" customHeight="1">
      <c r="A25" s="33"/>
      <c r="B25" s="33"/>
      <c r="C25" s="69" t="s">
        <v>95</v>
      </c>
      <c r="D25" s="70">
        <v>511.0</v>
      </c>
      <c r="E25" s="87">
        <v>493.0</v>
      </c>
      <c r="F25" s="101">
        <v>473.0</v>
      </c>
      <c r="G25" s="32">
        <v>445.0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75" customHeight="1">
      <c r="A26" s="17" t="s">
        <v>46</v>
      </c>
      <c r="B26" s="18" t="s">
        <v>47</v>
      </c>
      <c r="C26" s="66" t="s">
        <v>93</v>
      </c>
      <c r="D26" s="19">
        <v>0.05102040816326531</v>
      </c>
      <c r="E26" s="22">
        <v>0.028089887640449437</v>
      </c>
      <c r="F26" s="22">
        <v>0.02</v>
      </c>
      <c r="G26" s="26">
        <f>G27/G28</f>
        <v>0.0487804878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75" customHeight="1">
      <c r="A27" s="30"/>
      <c r="B27" s="30"/>
      <c r="C27" s="69" t="s">
        <v>94</v>
      </c>
      <c r="D27" s="70">
        <v>10.0</v>
      </c>
      <c r="E27" s="84">
        <v>5.0</v>
      </c>
      <c r="F27" s="80">
        <v>3.0</v>
      </c>
      <c r="G27" s="32">
        <v>6.0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33"/>
      <c r="B28" s="33"/>
      <c r="C28" s="69" t="s">
        <v>95</v>
      </c>
      <c r="D28" s="70">
        <v>196.0</v>
      </c>
      <c r="E28" s="87">
        <v>178.0</v>
      </c>
      <c r="F28" s="101">
        <v>150.0</v>
      </c>
      <c r="G28" s="32">
        <v>123.0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75" customHeight="1">
      <c r="A29" s="17" t="s">
        <v>49</v>
      </c>
      <c r="B29" s="18" t="s">
        <v>50</v>
      </c>
      <c r="C29" s="66" t="s">
        <v>93</v>
      </c>
      <c r="D29" s="19">
        <v>0.02564102564102564</v>
      </c>
      <c r="E29" s="22">
        <v>0.01592356687898089</v>
      </c>
      <c r="F29" s="22">
        <v>0.028125</v>
      </c>
      <c r="G29" s="26">
        <f>G30/G31</f>
        <v>0.02222222222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75" customHeight="1">
      <c r="A30" s="30"/>
      <c r="B30" s="30"/>
      <c r="C30" s="69" t="s">
        <v>94</v>
      </c>
      <c r="D30" s="70">
        <v>8.0</v>
      </c>
      <c r="E30" s="84">
        <v>5.0</v>
      </c>
      <c r="F30" s="80">
        <v>9.0</v>
      </c>
      <c r="G30" s="32">
        <v>7.0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75" customHeight="1">
      <c r="A31" s="33"/>
      <c r="B31" s="33"/>
      <c r="C31" s="69" t="s">
        <v>95</v>
      </c>
      <c r="D31" s="70">
        <v>312.0</v>
      </c>
      <c r="E31" s="87">
        <v>314.0</v>
      </c>
      <c r="F31" s="101">
        <v>320.0</v>
      </c>
      <c r="G31" s="32">
        <v>315.0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75" customHeight="1">
      <c r="A32" s="17" t="s">
        <v>51</v>
      </c>
      <c r="B32" s="18" t="s">
        <v>52</v>
      </c>
      <c r="C32" s="66" t="s">
        <v>93</v>
      </c>
      <c r="D32" s="108">
        <v>0.5772994129158513</v>
      </c>
      <c r="E32" s="111">
        <v>0.5699797160243407</v>
      </c>
      <c r="F32" s="111">
        <v>0.6236786469344608</v>
      </c>
      <c r="G32" s="44">
        <f>G33/G34</f>
        <v>0.6651685393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75" customHeight="1">
      <c r="A33" s="30"/>
      <c r="B33" s="30"/>
      <c r="C33" s="69" t="s">
        <v>94</v>
      </c>
      <c r="D33" s="70">
        <v>295.0</v>
      </c>
      <c r="E33" s="84">
        <v>281.0</v>
      </c>
      <c r="F33" s="80">
        <v>295.0</v>
      </c>
      <c r="G33" s="32">
        <v>296.0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75" customHeight="1">
      <c r="A34" s="33"/>
      <c r="B34" s="33"/>
      <c r="C34" s="69" t="s">
        <v>95</v>
      </c>
      <c r="D34" s="70">
        <v>511.0</v>
      </c>
      <c r="E34" s="87">
        <v>493.0</v>
      </c>
      <c r="F34" s="101">
        <v>473.0</v>
      </c>
      <c r="G34" s="32">
        <v>445.0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75" customHeight="1">
      <c r="A35" s="17" t="s">
        <v>53</v>
      </c>
      <c r="B35" s="18" t="s">
        <v>117</v>
      </c>
      <c r="C35" s="66" t="s">
        <v>93</v>
      </c>
      <c r="D35" s="108">
        <v>0.6477495107632094</v>
      </c>
      <c r="E35" s="111">
        <v>0.6551724137931034</v>
      </c>
      <c r="F35" s="111">
        <v>0.7209302325581395</v>
      </c>
      <c r="G35" s="44">
        <f>G36/G37</f>
        <v>0.7280898876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75" customHeight="1">
      <c r="A36" s="30"/>
      <c r="B36" s="30"/>
      <c r="C36" s="69" t="s">
        <v>94</v>
      </c>
      <c r="D36" s="70">
        <v>331.0</v>
      </c>
      <c r="E36" s="84">
        <v>323.0</v>
      </c>
      <c r="F36" s="80">
        <v>341.0</v>
      </c>
      <c r="G36" s="32">
        <v>324.0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75" customHeight="1">
      <c r="A37" s="33"/>
      <c r="B37" s="33"/>
      <c r="C37" s="69" t="s">
        <v>95</v>
      </c>
      <c r="D37" s="70">
        <v>511.0</v>
      </c>
      <c r="E37" s="87">
        <v>493.0</v>
      </c>
      <c r="F37" s="101">
        <v>473.0</v>
      </c>
      <c r="G37" s="32">
        <v>445.0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75" customHeight="1">
      <c r="A38" s="17" t="s">
        <v>16</v>
      </c>
      <c r="B38" s="18" t="s">
        <v>55</v>
      </c>
      <c r="C38" s="66" t="s">
        <v>93</v>
      </c>
      <c r="D38" s="113">
        <v>0.1506849315068493</v>
      </c>
      <c r="E38" s="114">
        <v>0.1724137931034483</v>
      </c>
      <c r="F38" s="114">
        <v>0.16701902748414377</v>
      </c>
      <c r="G38" s="52">
        <f>G39/G40</f>
        <v>0.208988764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30"/>
      <c r="B39" s="30"/>
      <c r="C39" s="69" t="s">
        <v>94</v>
      </c>
      <c r="D39" s="70">
        <v>77.0</v>
      </c>
      <c r="E39" s="84">
        <v>85.0</v>
      </c>
      <c r="F39" s="80">
        <v>79.0</v>
      </c>
      <c r="G39" s="32">
        <v>93.0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33"/>
      <c r="B40" s="33"/>
      <c r="C40" s="69" t="s">
        <v>95</v>
      </c>
      <c r="D40" s="70">
        <v>511.0</v>
      </c>
      <c r="E40" s="87">
        <v>493.0</v>
      </c>
      <c r="F40" s="101">
        <v>473.0</v>
      </c>
      <c r="G40" s="32">
        <v>445.0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17" t="s">
        <v>56</v>
      </c>
      <c r="B41" s="18" t="s">
        <v>57</v>
      </c>
      <c r="C41" s="66" t="s">
        <v>93</v>
      </c>
      <c r="D41" s="113">
        <v>0.13894324853228962</v>
      </c>
      <c r="E41" s="114">
        <v>0.14807302231237324</v>
      </c>
      <c r="F41" s="114">
        <v>0.14376321353065538</v>
      </c>
      <c r="G41" s="52">
        <f>G42/G43</f>
        <v>0.193258427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30"/>
      <c r="B42" s="30"/>
      <c r="C42" s="69" t="s">
        <v>94</v>
      </c>
      <c r="D42" s="70">
        <v>71.0</v>
      </c>
      <c r="E42" s="84">
        <v>73.0</v>
      </c>
      <c r="F42" s="80">
        <v>68.0</v>
      </c>
      <c r="G42" s="32">
        <v>86.0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33"/>
      <c r="B43" s="33"/>
      <c r="C43" s="69" t="s">
        <v>95</v>
      </c>
      <c r="D43" s="70">
        <v>511.0</v>
      </c>
      <c r="E43" s="87">
        <v>493.0</v>
      </c>
      <c r="F43" s="101">
        <v>473.0</v>
      </c>
      <c r="G43" s="32">
        <v>445.0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17" t="s">
        <v>59</v>
      </c>
      <c r="B44" s="18" t="s">
        <v>60</v>
      </c>
      <c r="C44" s="66" t="s">
        <v>93</v>
      </c>
      <c r="D44" s="19">
        <v>0.009784735812133072</v>
      </c>
      <c r="E44" s="22">
        <v>0.02434077079107505</v>
      </c>
      <c r="F44" s="22">
        <v>0.021141649048625793</v>
      </c>
      <c r="G44" s="26">
        <f>G45/G46</f>
        <v>0.01573033708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30"/>
      <c r="B45" s="30"/>
      <c r="C45" s="69" t="s">
        <v>94</v>
      </c>
      <c r="D45" s="70">
        <v>5.0</v>
      </c>
      <c r="E45" s="84">
        <v>12.0</v>
      </c>
      <c r="F45" s="80">
        <v>10.0</v>
      </c>
      <c r="G45" s="32">
        <v>7.0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33"/>
      <c r="B46" s="33"/>
      <c r="C46" s="69" t="s">
        <v>95</v>
      </c>
      <c r="D46" s="70">
        <v>511.0</v>
      </c>
      <c r="E46" s="87">
        <v>493.0</v>
      </c>
      <c r="F46" s="101">
        <v>473.0</v>
      </c>
      <c r="G46" s="32">
        <v>445.0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17" t="s">
        <v>61</v>
      </c>
      <c r="B47" s="18" t="s">
        <v>62</v>
      </c>
      <c r="C47" s="66" t="s">
        <v>93</v>
      </c>
      <c r="D47" s="19">
        <v>0.0019569471624266144</v>
      </c>
      <c r="E47" s="22">
        <v>0.0</v>
      </c>
      <c r="F47" s="22">
        <v>0.0021141649048625794</v>
      </c>
      <c r="G47" s="26">
        <f>G48/G49</f>
        <v>0</v>
      </c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30"/>
      <c r="B48" s="30"/>
      <c r="C48" s="69" t="s">
        <v>94</v>
      </c>
      <c r="D48" s="70">
        <v>1.0</v>
      </c>
      <c r="E48" s="84">
        <v>0.0</v>
      </c>
      <c r="F48" s="80">
        <v>1.0</v>
      </c>
      <c r="G48" s="32">
        <v>0.0</v>
      </c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33"/>
      <c r="B49" s="33"/>
      <c r="C49" s="69" t="s">
        <v>95</v>
      </c>
      <c r="D49" s="70">
        <v>511.0</v>
      </c>
      <c r="E49" s="87">
        <v>493.0</v>
      </c>
      <c r="F49" s="101">
        <v>473.0</v>
      </c>
      <c r="G49" s="32">
        <v>445.0</v>
      </c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17" t="s">
        <v>20</v>
      </c>
      <c r="B50" s="18" t="s">
        <v>21</v>
      </c>
      <c r="C50" s="66" t="s">
        <v>93</v>
      </c>
      <c r="D50" s="113">
        <v>0.1824</v>
      </c>
      <c r="E50" s="114">
        <v>0.18646864686468648</v>
      </c>
      <c r="F50" s="114">
        <v>0.20236087689713322</v>
      </c>
      <c r="G50" s="52">
        <f>G51/G52</f>
        <v>0.2137809187</v>
      </c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30"/>
      <c r="B51" s="30"/>
      <c r="C51" s="69" t="s">
        <v>94</v>
      </c>
      <c r="D51" s="70">
        <v>114.0</v>
      </c>
      <c r="E51" s="84">
        <v>113.0</v>
      </c>
      <c r="F51" s="80">
        <v>120.0</v>
      </c>
      <c r="G51" s="32">
        <v>121.0</v>
      </c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33"/>
      <c r="B52" s="33"/>
      <c r="C52" s="69" t="s">
        <v>95</v>
      </c>
      <c r="D52" s="70">
        <v>625.0</v>
      </c>
      <c r="E52" s="87">
        <v>606.0</v>
      </c>
      <c r="F52" s="101">
        <v>593.0</v>
      </c>
      <c r="G52" s="32">
        <v>566.0</v>
      </c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17" t="s">
        <v>63</v>
      </c>
      <c r="B53" s="18" t="s">
        <v>64</v>
      </c>
      <c r="C53" s="66" t="s">
        <v>93</v>
      </c>
      <c r="D53" s="108">
        <v>0.0624</v>
      </c>
      <c r="E53" s="111">
        <v>0.037953795379537955</v>
      </c>
      <c r="F53" s="111">
        <v>0.05396290050590219</v>
      </c>
      <c r="G53" s="44">
        <f>G54/G55</f>
        <v>0.04240282686</v>
      </c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30"/>
      <c r="B54" s="30"/>
      <c r="C54" s="69" t="s">
        <v>94</v>
      </c>
      <c r="D54" s="70">
        <v>39.0</v>
      </c>
      <c r="E54" s="84">
        <v>23.0</v>
      </c>
      <c r="F54" s="80">
        <v>32.0</v>
      </c>
      <c r="G54" s="32">
        <v>24.0</v>
      </c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33"/>
      <c r="B55" s="33"/>
      <c r="C55" s="69" t="s">
        <v>95</v>
      </c>
      <c r="D55" s="70">
        <v>625.0</v>
      </c>
      <c r="E55" s="87">
        <v>606.0</v>
      </c>
      <c r="F55" s="101">
        <v>593.0</v>
      </c>
      <c r="G55" s="32">
        <v>566.0</v>
      </c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17" t="s">
        <v>65</v>
      </c>
      <c r="B56" s="18" t="s">
        <v>66</v>
      </c>
      <c r="C56" s="66" t="s">
        <v>93</v>
      </c>
      <c r="D56" s="113">
        <v>0.1184</v>
      </c>
      <c r="E56" s="116">
        <v>0.14686468646864687</v>
      </c>
      <c r="F56" s="116">
        <v>0.14839797639123103</v>
      </c>
      <c r="G56" s="52">
        <f>G57/G58</f>
        <v>0.1713780919</v>
      </c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30"/>
      <c r="B57" s="30"/>
      <c r="C57" s="69" t="s">
        <v>94</v>
      </c>
      <c r="D57" s="70">
        <v>74.0</v>
      </c>
      <c r="E57" s="84">
        <v>89.0</v>
      </c>
      <c r="F57" s="80">
        <v>88.0</v>
      </c>
      <c r="G57" s="32">
        <v>97.0</v>
      </c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33"/>
      <c r="B58" s="33"/>
      <c r="C58" s="69" t="s">
        <v>95</v>
      </c>
      <c r="D58" s="70">
        <v>625.0</v>
      </c>
      <c r="E58" s="87">
        <v>606.0</v>
      </c>
      <c r="F58" s="101">
        <v>593.0</v>
      </c>
      <c r="G58" s="32">
        <v>566.0</v>
      </c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17" t="s">
        <v>67</v>
      </c>
      <c r="B59" s="18" t="s">
        <v>68</v>
      </c>
      <c r="C59" s="66" t="s">
        <v>93</v>
      </c>
      <c r="D59" s="108">
        <v>0.5</v>
      </c>
      <c r="E59" s="123">
        <v>0.5087719298245614</v>
      </c>
      <c r="F59" s="124">
        <v>0.4084507042253521</v>
      </c>
      <c r="G59" s="44">
        <f>G60/G61</f>
        <v>0.4727272727</v>
      </c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30"/>
      <c r="B60" s="30"/>
      <c r="C60" s="69" t="s">
        <v>94</v>
      </c>
      <c r="D60" s="70">
        <v>29.0</v>
      </c>
      <c r="E60" s="84">
        <v>29.0</v>
      </c>
      <c r="F60" s="80">
        <v>29.0</v>
      </c>
      <c r="G60" s="32">
        <v>26.0</v>
      </c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33"/>
      <c r="B61" s="33"/>
      <c r="C61" s="69" t="s">
        <v>95</v>
      </c>
      <c r="D61" s="70">
        <v>58.0</v>
      </c>
      <c r="E61" s="87">
        <v>57.0</v>
      </c>
      <c r="F61" s="101">
        <v>71.0</v>
      </c>
      <c r="G61" s="32">
        <v>55.0</v>
      </c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17" t="s">
        <v>18</v>
      </c>
      <c r="B62" s="18" t="s">
        <v>19</v>
      </c>
      <c r="C62" s="66" t="s">
        <v>93</v>
      </c>
      <c r="D62" s="108">
        <v>0.4608</v>
      </c>
      <c r="E62" s="111">
        <v>0.4438943894389439</v>
      </c>
      <c r="F62" s="111">
        <v>0.40978077571669475</v>
      </c>
      <c r="G62" s="44">
        <f>G63/G64</f>
        <v>0.3798586572</v>
      </c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30"/>
      <c r="B63" s="30"/>
      <c r="C63" s="69" t="s">
        <v>94</v>
      </c>
      <c r="D63" s="70">
        <v>288.0</v>
      </c>
      <c r="E63" s="84">
        <v>269.0</v>
      </c>
      <c r="F63" s="80">
        <v>243.0</v>
      </c>
      <c r="G63" s="32">
        <v>215.0</v>
      </c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33"/>
      <c r="B64" s="33"/>
      <c r="C64" s="69" t="s">
        <v>95</v>
      </c>
      <c r="D64" s="70">
        <v>625.0</v>
      </c>
      <c r="E64" s="87">
        <v>606.0</v>
      </c>
      <c r="F64" s="101">
        <v>593.0</v>
      </c>
      <c r="G64" s="32">
        <v>566.0</v>
      </c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17" t="s">
        <v>71</v>
      </c>
      <c r="B65" s="18" t="s">
        <v>72</v>
      </c>
      <c r="C65" s="66" t="s">
        <v>93</v>
      </c>
      <c r="D65" s="19">
        <v>0.1648</v>
      </c>
      <c r="E65" s="22">
        <v>0.13366336633663367</v>
      </c>
      <c r="F65" s="22">
        <v>0.10961214165261383</v>
      </c>
      <c r="G65" s="26">
        <f>G66/G67</f>
        <v>0.1325088339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30"/>
      <c r="B66" s="30"/>
      <c r="C66" s="69" t="s">
        <v>94</v>
      </c>
      <c r="D66" s="70">
        <v>103.0</v>
      </c>
      <c r="E66" s="84">
        <v>81.0</v>
      </c>
      <c r="F66" s="80">
        <v>65.0</v>
      </c>
      <c r="G66" s="32">
        <v>75.0</v>
      </c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33"/>
      <c r="B67" s="33"/>
      <c r="C67" s="69" t="s">
        <v>95</v>
      </c>
      <c r="D67" s="70">
        <v>625.0</v>
      </c>
      <c r="E67" s="87">
        <v>606.0</v>
      </c>
      <c r="F67" s="101">
        <v>593.0</v>
      </c>
      <c r="G67" s="32">
        <v>566.0</v>
      </c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17" t="s">
        <v>73</v>
      </c>
      <c r="B68" s="18" t="s">
        <v>74</v>
      </c>
      <c r="C68" s="66" t="s">
        <v>93</v>
      </c>
      <c r="D68" s="108">
        <v>0.1232</v>
      </c>
      <c r="E68" s="111">
        <v>0.132013201320132</v>
      </c>
      <c r="F68" s="111">
        <v>0.09949409780775717</v>
      </c>
      <c r="G68" s="44">
        <f>G69/G70</f>
        <v>0.0777385159</v>
      </c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30"/>
      <c r="B69" s="30"/>
      <c r="C69" s="69" t="s">
        <v>94</v>
      </c>
      <c r="D69" s="75">
        <v>77.0</v>
      </c>
      <c r="E69" s="84">
        <v>80.0</v>
      </c>
      <c r="F69" s="80">
        <v>59.0</v>
      </c>
      <c r="G69" s="32">
        <v>44.0</v>
      </c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33"/>
      <c r="B70" s="33"/>
      <c r="C70" s="69" t="s">
        <v>95</v>
      </c>
      <c r="D70" s="75">
        <v>625.0</v>
      </c>
      <c r="E70" s="87">
        <v>606.0</v>
      </c>
      <c r="F70" s="101">
        <v>593.0</v>
      </c>
      <c r="G70" s="32">
        <v>566.0</v>
      </c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17" t="s">
        <v>75</v>
      </c>
      <c r="B71" s="18" t="s">
        <v>76</v>
      </c>
      <c r="C71" s="66" t="s">
        <v>93</v>
      </c>
      <c r="D71" s="19">
        <v>0.1088</v>
      </c>
      <c r="E71" s="22">
        <v>0.132013201320132</v>
      </c>
      <c r="F71" s="22">
        <v>0.13490725126475547</v>
      </c>
      <c r="G71" s="26">
        <f>G72/G73</f>
        <v>0.1236749117</v>
      </c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30"/>
      <c r="B72" s="30"/>
      <c r="C72" s="69" t="s">
        <v>94</v>
      </c>
      <c r="D72" s="70">
        <v>68.0</v>
      </c>
      <c r="E72" s="84">
        <v>80.0</v>
      </c>
      <c r="F72" s="80">
        <v>80.0</v>
      </c>
      <c r="G72" s="32">
        <v>70.0</v>
      </c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33"/>
      <c r="B73" s="33"/>
      <c r="C73" s="69" t="s">
        <v>95</v>
      </c>
      <c r="D73" s="70">
        <v>625.0</v>
      </c>
      <c r="E73" s="87">
        <v>606.0</v>
      </c>
      <c r="F73" s="101">
        <v>593.0</v>
      </c>
      <c r="G73" s="32">
        <v>566.0</v>
      </c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17" t="s">
        <v>77</v>
      </c>
      <c r="B74" s="18" t="s">
        <v>78</v>
      </c>
      <c r="C74" s="66" t="s">
        <v>93</v>
      </c>
      <c r="D74" s="108">
        <v>0.056</v>
      </c>
      <c r="E74" s="111">
        <v>0.036303630363036306</v>
      </c>
      <c r="F74" s="111">
        <v>0.05564924114671164</v>
      </c>
      <c r="G74" s="44">
        <f>G75/G76</f>
        <v>0.03003533569</v>
      </c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30"/>
      <c r="B75" s="30"/>
      <c r="C75" s="69" t="s">
        <v>94</v>
      </c>
      <c r="D75" s="70">
        <v>35.0</v>
      </c>
      <c r="E75" s="84">
        <v>22.0</v>
      </c>
      <c r="F75" s="80">
        <v>33.0</v>
      </c>
      <c r="G75" s="32">
        <v>17.0</v>
      </c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33"/>
      <c r="B76" s="33"/>
      <c r="C76" s="69" t="s">
        <v>95</v>
      </c>
      <c r="D76" s="70">
        <v>625.0</v>
      </c>
      <c r="E76" s="87">
        <v>606.0</v>
      </c>
      <c r="F76" s="101">
        <v>593.0</v>
      </c>
      <c r="G76" s="32">
        <v>566.0</v>
      </c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17" t="s">
        <v>22</v>
      </c>
      <c r="B77" s="18" t="s">
        <v>23</v>
      </c>
      <c r="C77" s="66" t="s">
        <v>93</v>
      </c>
      <c r="D77" s="19">
        <v>0.13924050632911392</v>
      </c>
      <c r="E77" s="22">
        <v>0.09693053311793215</v>
      </c>
      <c r="F77" s="23">
        <v>0.0587248322147651</v>
      </c>
      <c r="G77" s="44">
        <f>G78/G79</f>
        <v>0.5993091537</v>
      </c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30"/>
      <c r="B78" s="30"/>
      <c r="C78" s="69" t="s">
        <v>94</v>
      </c>
      <c r="D78" s="70">
        <v>88.0</v>
      </c>
      <c r="E78" s="84">
        <v>60.0</v>
      </c>
      <c r="F78" s="85">
        <v>35.0</v>
      </c>
      <c r="G78" s="32">
        <v>347.0</v>
      </c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33"/>
      <c r="B79" s="33"/>
      <c r="C79" s="69" t="s">
        <v>95</v>
      </c>
      <c r="D79" s="70">
        <v>632.0</v>
      </c>
      <c r="E79" s="87">
        <v>619.0</v>
      </c>
      <c r="F79" s="88">
        <v>596.0</v>
      </c>
      <c r="G79" s="32">
        <v>579.0</v>
      </c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17" t="s">
        <v>24</v>
      </c>
      <c r="B80" s="28" t="s">
        <v>80</v>
      </c>
      <c r="C80" s="66" t="s">
        <v>93</v>
      </c>
      <c r="D80" s="113">
        <v>0.4541139240506329</v>
      </c>
      <c r="E80" s="114">
        <v>0.4378029079159935</v>
      </c>
      <c r="F80" s="114">
        <v>0.4228187919463087</v>
      </c>
      <c r="G80" s="52">
        <f>G81/G82</f>
        <v>0.3937823834</v>
      </c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30"/>
      <c r="B81" s="30"/>
      <c r="C81" s="69" t="s">
        <v>94</v>
      </c>
      <c r="D81" s="70">
        <v>287.0</v>
      </c>
      <c r="E81" s="97">
        <v>271.0</v>
      </c>
      <c r="F81" s="80">
        <v>252.0</v>
      </c>
      <c r="G81" s="32">
        <v>228.0</v>
      </c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33"/>
      <c r="B82" s="33"/>
      <c r="C82" s="69" t="s">
        <v>95</v>
      </c>
      <c r="D82" s="70">
        <v>632.0</v>
      </c>
      <c r="E82" s="87">
        <v>619.0</v>
      </c>
      <c r="F82" s="101">
        <v>596.0</v>
      </c>
      <c r="G82" s="32">
        <v>579.0</v>
      </c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17" t="s">
        <v>81</v>
      </c>
      <c r="B83" s="18" t="s">
        <v>82</v>
      </c>
      <c r="C83" s="66" t="s">
        <v>93</v>
      </c>
      <c r="D83" s="113">
        <v>0.5538160469667319</v>
      </c>
      <c r="E83" s="114">
        <v>0.5390781563126252</v>
      </c>
      <c r="F83" s="114">
        <v>0.5136842105263157</v>
      </c>
      <c r="G83" s="52">
        <f>G84/G85</f>
        <v>0.4911894273</v>
      </c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30"/>
      <c r="B84" s="30"/>
      <c r="C84" s="69" t="s">
        <v>94</v>
      </c>
      <c r="D84" s="70">
        <v>283.0</v>
      </c>
      <c r="E84" s="84">
        <v>269.0</v>
      </c>
      <c r="F84" s="80">
        <v>244.0</v>
      </c>
      <c r="G84" s="32">
        <v>223.0</v>
      </c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33"/>
      <c r="B85" s="33"/>
      <c r="C85" s="69" t="s">
        <v>95</v>
      </c>
      <c r="D85" s="70">
        <v>511.0</v>
      </c>
      <c r="E85" s="87">
        <v>499.0</v>
      </c>
      <c r="F85" s="101">
        <v>475.0</v>
      </c>
      <c r="G85" s="32">
        <v>454.0</v>
      </c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17" t="s">
        <v>83</v>
      </c>
      <c r="B86" s="18" t="s">
        <v>84</v>
      </c>
      <c r="C86" s="66" t="s">
        <v>93</v>
      </c>
      <c r="D86" s="19">
        <v>0.16139240506329114</v>
      </c>
      <c r="E86" s="22">
        <v>0.21324717285945072</v>
      </c>
      <c r="F86" s="22">
        <v>0.13926174496644295</v>
      </c>
      <c r="G86" s="26">
        <f>G87/G88</f>
        <v>0.1796200345</v>
      </c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30"/>
      <c r="B87" s="30"/>
      <c r="C87" s="69" t="s">
        <v>94</v>
      </c>
      <c r="D87" s="70">
        <v>102.0</v>
      </c>
      <c r="E87" s="84">
        <v>132.0</v>
      </c>
      <c r="F87" s="80">
        <v>83.0</v>
      </c>
      <c r="G87" s="32">
        <v>104.0</v>
      </c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33"/>
      <c r="B88" s="33"/>
      <c r="C88" s="69" t="s">
        <v>95</v>
      </c>
      <c r="D88" s="70">
        <v>632.0</v>
      </c>
      <c r="E88" s="87">
        <v>619.0</v>
      </c>
      <c r="F88" s="101">
        <v>596.0</v>
      </c>
      <c r="G88" s="32">
        <v>579.0</v>
      </c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17" t="s">
        <v>29</v>
      </c>
      <c r="B89" s="18" t="s">
        <v>30</v>
      </c>
      <c r="C89" s="66" t="s">
        <v>93</v>
      </c>
      <c r="D89" s="113">
        <v>0.6256</v>
      </c>
      <c r="E89" s="114">
        <v>0.6798679867986799</v>
      </c>
      <c r="F89" s="114">
        <v>0.6762225969645869</v>
      </c>
      <c r="G89" s="52">
        <f>G90/G91</f>
        <v>0.5777385159</v>
      </c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30"/>
      <c r="B90" s="30"/>
      <c r="C90" s="69" t="s">
        <v>94</v>
      </c>
      <c r="D90" s="70">
        <v>391.0</v>
      </c>
      <c r="E90" s="84">
        <v>412.0</v>
      </c>
      <c r="F90" s="80">
        <v>401.0</v>
      </c>
      <c r="G90" s="32">
        <v>327.0</v>
      </c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33"/>
      <c r="B91" s="33"/>
      <c r="C91" s="69" t="s">
        <v>95</v>
      </c>
      <c r="D91" s="70">
        <v>625.0</v>
      </c>
      <c r="E91" s="87">
        <v>606.0</v>
      </c>
      <c r="F91" s="101">
        <v>593.0</v>
      </c>
      <c r="G91" s="32">
        <v>566.0</v>
      </c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17" t="s">
        <v>27</v>
      </c>
      <c r="B92" s="18" t="s">
        <v>28</v>
      </c>
      <c r="C92" s="66" t="s">
        <v>93</v>
      </c>
      <c r="D92" s="113">
        <v>0.5727848101265823</v>
      </c>
      <c r="E92" s="114">
        <v>0.5864297253634895</v>
      </c>
      <c r="F92" s="114">
        <v>0.5318791946308725</v>
      </c>
      <c r="G92" s="52">
        <f>G93/G94</f>
        <v>0.5146804836</v>
      </c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30"/>
      <c r="B93" s="30"/>
      <c r="C93" s="69" t="s">
        <v>94</v>
      </c>
      <c r="D93" s="70">
        <v>362.0</v>
      </c>
      <c r="E93" s="84">
        <v>363.0</v>
      </c>
      <c r="F93" s="80">
        <v>317.0</v>
      </c>
      <c r="G93" s="32">
        <v>298.0</v>
      </c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33"/>
      <c r="B94" s="33"/>
      <c r="C94" s="69" t="s">
        <v>95</v>
      </c>
      <c r="D94" s="70">
        <v>632.0</v>
      </c>
      <c r="E94" s="87">
        <v>619.0</v>
      </c>
      <c r="F94" s="101">
        <v>596.0</v>
      </c>
      <c r="G94" s="32">
        <v>579.0</v>
      </c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5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5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5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5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5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5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5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5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5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5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5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5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5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5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62">
    <mergeCell ref="B77:B79"/>
    <mergeCell ref="B80:B82"/>
    <mergeCell ref="B56:B58"/>
    <mergeCell ref="B59:B61"/>
    <mergeCell ref="B62:B64"/>
    <mergeCell ref="B65:B67"/>
    <mergeCell ref="B68:B70"/>
    <mergeCell ref="B71:B73"/>
    <mergeCell ref="B74:B76"/>
    <mergeCell ref="A2:A4"/>
    <mergeCell ref="B2:B4"/>
    <mergeCell ref="A5:A7"/>
    <mergeCell ref="B5:B7"/>
    <mergeCell ref="A8:A10"/>
    <mergeCell ref="B8:B10"/>
    <mergeCell ref="B11:B13"/>
    <mergeCell ref="A11:A13"/>
    <mergeCell ref="A14:A16"/>
    <mergeCell ref="A17:A19"/>
    <mergeCell ref="A20:A22"/>
    <mergeCell ref="A23:A25"/>
    <mergeCell ref="A26:A28"/>
    <mergeCell ref="A29:A31"/>
    <mergeCell ref="B14:B16"/>
    <mergeCell ref="B17:B19"/>
    <mergeCell ref="B20:B22"/>
    <mergeCell ref="B23:B25"/>
    <mergeCell ref="B26:B28"/>
    <mergeCell ref="B29:B31"/>
    <mergeCell ref="B32:B34"/>
    <mergeCell ref="A32:A34"/>
    <mergeCell ref="A35:A37"/>
    <mergeCell ref="A38:A40"/>
    <mergeCell ref="A41:A43"/>
    <mergeCell ref="A44:A46"/>
    <mergeCell ref="A47:A49"/>
    <mergeCell ref="A50:A52"/>
    <mergeCell ref="B35:B37"/>
    <mergeCell ref="B38:B40"/>
    <mergeCell ref="B41:B43"/>
    <mergeCell ref="B44:B46"/>
    <mergeCell ref="B47:B49"/>
    <mergeCell ref="B50:B52"/>
    <mergeCell ref="B53:B55"/>
    <mergeCell ref="A53:A55"/>
    <mergeCell ref="A56:A58"/>
    <mergeCell ref="A59:A61"/>
    <mergeCell ref="A62:A64"/>
    <mergeCell ref="A65:A67"/>
    <mergeCell ref="A68:A70"/>
    <mergeCell ref="A71:A73"/>
    <mergeCell ref="A89:A91"/>
    <mergeCell ref="B89:B91"/>
    <mergeCell ref="A92:A94"/>
    <mergeCell ref="B92:B94"/>
    <mergeCell ref="A74:A76"/>
    <mergeCell ref="A77:A79"/>
    <mergeCell ref="A80:A82"/>
    <mergeCell ref="A83:A85"/>
    <mergeCell ref="B83:B85"/>
    <mergeCell ref="A86:A88"/>
    <mergeCell ref="B86:B88"/>
  </mergeCells>
  <printOptions/>
  <pageMargins bottom="0.75" footer="0.0" header="0.0" left="0.7" right="0.7" top="0.75"/>
  <pageSetup orientation="landscape"/>
  <drawing r:id="rId1"/>
</worksheet>
</file>